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Direction_europe_rayonnement-international\02_FESI\02_7_IFS_VI\01_docs_source\04_Docs_Types\02_Pièces_dépôt\Annexes A1 à A4\"/>
    </mc:Choice>
  </mc:AlternateContent>
  <xr:revisionPtr revIDLastSave="0" documentId="13_ncr:1_{A07F2138-CC9A-4DD4-8A11-32B2869F65EE}" xr6:coauthVersionLast="47" xr6:coauthVersionMax="47" xr10:uidLastSave="{00000000-0000-0000-0000-000000000000}"/>
  <bookViews>
    <workbookView xWindow="-120" yWindow="-120" windowWidth="29040" windowHeight="15840" xr2:uid="{00000000-000D-0000-FFFF-FFFF00000000}"/>
  </bookViews>
  <sheets>
    <sheet name="info" sheetId="1" r:id="rId1"/>
    <sheet name="personnel" sheetId="11" r:id="rId2"/>
    <sheet name="frais bureau" sheetId="3" r:id="rId3"/>
    <sheet name="frais déplacements" sheetId="9" r:id="rId4"/>
    <sheet name="frais extérieurs" sheetId="5" r:id="rId5"/>
    <sheet name="équipements" sheetId="6" r:id="rId6"/>
    <sheet name="infras et travaux" sheetId="7" r:id="rId7"/>
    <sheet name="contrib en nature" sheetId="8" r:id="rId8"/>
  </sheets>
  <externalReferences>
    <externalReference r:id="rId9"/>
  </externalReferences>
  <definedNames>
    <definedName name="_xlnm.Print_Area" localSheetId="2">'frais bureau'!$A$1:$J$22</definedName>
    <definedName name="_xlnm.Print_Area" localSheetId="3">'frais déplacements'!$A$1:$J$22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6" i="3"/>
  <c r="B8" i="11"/>
  <c r="E11" i="11"/>
  <c r="I11" i="11"/>
  <c r="J11" i="11" s="1"/>
  <c r="L11" i="11"/>
  <c r="E12" i="11"/>
  <c r="I12" i="11"/>
  <c r="J12" i="11"/>
  <c r="L12" i="11"/>
  <c r="E13" i="11"/>
  <c r="E15" i="11" s="1"/>
  <c r="I13" i="11"/>
  <c r="J13" i="11" s="1"/>
  <c r="L13" i="11"/>
  <c r="E14" i="11"/>
  <c r="I14" i="11"/>
  <c r="J14" i="11" s="1"/>
  <c r="L14" i="11"/>
  <c r="C15" i="11"/>
  <c r="F15" i="11"/>
  <c r="H15" i="11"/>
  <c r="L15" i="11"/>
  <c r="M15" i="11"/>
  <c r="E18" i="11"/>
  <c r="H18" i="11"/>
  <c r="I18" i="11" s="1"/>
  <c r="B7" i="8"/>
  <c r="B8" i="7"/>
  <c r="B9" i="6"/>
  <c r="B8" i="5"/>
  <c r="B5" i="9"/>
  <c r="B5" i="3"/>
  <c r="H14" i="8"/>
  <c r="G14" i="8"/>
  <c r="F14" i="8"/>
  <c r="H13" i="8"/>
  <c r="G13" i="8"/>
  <c r="F13" i="8"/>
  <c r="I12" i="8"/>
  <c r="I11" i="8"/>
  <c r="I10" i="8"/>
  <c r="I9" i="8"/>
  <c r="J15" i="11" l="1"/>
  <c r="J18" i="11"/>
  <c r="I15" i="11"/>
  <c r="I14" i="8"/>
  <c r="G15" i="8"/>
  <c r="H15" i="8"/>
  <c r="I13" i="8"/>
  <c r="F15" i="8"/>
  <c r="I15" i="8" l="1"/>
  <c r="C19" i="5"/>
  <c r="C20" i="6"/>
  <c r="C19" i="6"/>
  <c r="C15" i="7"/>
  <c r="C15" i="5"/>
  <c r="C16" i="6"/>
  <c r="B7" i="9" l="1"/>
  <c r="B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SANCHEZ Elvina</author>
    <author/>
  </authors>
  <commentList>
    <comment ref="G9" authorId="0" shapeId="0" xr:uid="{6ED3B6F6-26CB-4B1B-A0D9-EE3359B90B82}">
      <text>
        <r>
          <rPr>
            <sz val="9"/>
            <color indexed="81"/>
            <rFont val="Tahoma"/>
            <family val="2"/>
          </rPr>
          <t>La durée d'affectation au projet doit être supérieure ou égal à 12 mois</t>
        </r>
      </text>
    </comment>
    <comment ref="H9" authorId="1" shapeId="0" xr:uid="{E33E5FED-CA31-43EF-B241-B3C3F7B1E7C8}">
      <text>
        <r>
          <rPr>
            <sz val="11"/>
            <color theme="1"/>
            <rFont val="Calibri"/>
            <family val="2"/>
            <scheme val="minor"/>
          </rPr>
          <t>Il s'agit de la quotité annuelle travaillée dans la structure pour un équivalent temps plein. 
Fournir le document interne précisant cette quotité (convention collective, protocole de gestion du personnel, etc.), cette quotité sera appliquée à votre projet.
Si le personnel travaille à temps non-complet dans la structure, un prorata doit être calculé.</t>
        </r>
      </text>
    </comment>
  </commentList>
</comments>
</file>

<file path=xl/sharedStrings.xml><?xml version="1.0" encoding="utf-8"?>
<sst xmlns="http://schemas.openxmlformats.org/spreadsheetml/2006/main" count="145" uniqueCount="112">
  <si>
    <t>Frais de personnel</t>
  </si>
  <si>
    <t xml:space="preserve">Frais de bureau et frais administratifs </t>
  </si>
  <si>
    <t>Frais de déplacement et d'hébergement</t>
  </si>
  <si>
    <t xml:space="preserve">Nom du partenaire : </t>
  </si>
  <si>
    <t>Total</t>
  </si>
  <si>
    <t>Nom du partenaire :</t>
  </si>
  <si>
    <t>Frais de personnel prévus (cf. onglet personnel)</t>
  </si>
  <si>
    <t>Frais de bureau et frais administratifs prévisionnels</t>
  </si>
  <si>
    <t>Coût prévu pour le projet</t>
  </si>
  <si>
    <t>Chaque onglet reprend un poste budgétaire pour lequel il faut détailler les dépenses prévues par structure/partenaire.</t>
  </si>
  <si>
    <t>(saisir une ligne par personne)</t>
  </si>
  <si>
    <t>(1)</t>
  </si>
  <si>
    <t>(2)</t>
  </si>
  <si>
    <t>Dépenses liées à l'opération (en €)</t>
  </si>
  <si>
    <t>Objet de la prestation externe</t>
  </si>
  <si>
    <t xml:space="preserve">Détailler la nature des dépenses prévues </t>
  </si>
  <si>
    <t>Détailler les bases de calcul si nécessaire</t>
  </si>
  <si>
    <t>Objet de l'équipement</t>
  </si>
  <si>
    <t>Dépenses d'infrastructures et de travaux (le cas échéant)</t>
  </si>
  <si>
    <t>Objet des infrastructures et/ou travaux</t>
  </si>
  <si>
    <t>. la conformité des bases de calcul</t>
  </si>
  <si>
    <t>. Frais de personnel</t>
  </si>
  <si>
    <t xml:space="preserve">. Frais de bureau et frais administratifs </t>
  </si>
  <si>
    <t>. Frais de déplacement et d'hébergement</t>
  </si>
  <si>
    <t>. Frais liés au recours à des compétences et à des services extérieurs</t>
  </si>
  <si>
    <t>. Dépenses d'équipement</t>
  </si>
  <si>
    <t>. Dépenses d'infrastrutures et travaux (le cas échéant)</t>
  </si>
  <si>
    <t>. l'éligibilité des dépenses au regard des textes communautaires et nationaux</t>
  </si>
  <si>
    <t>Nom du chef de file FR :</t>
  </si>
  <si>
    <t xml:space="preserve">Nom du projet : </t>
  </si>
  <si>
    <t>Cette annexe a pour but de traduire en termes financiers les actions contenues dans votre projet. Il s'agit de détailler l'ensemble des postes budgétaires nécessaires à la réalisation de votre projet.</t>
  </si>
  <si>
    <t>Veiller à ce que le montant calculé pour le poste budgétaire soit identique à celui indiqué dans le formulaire de candidature Synergie CTE (budget de chaque partenaire en €)</t>
  </si>
  <si>
    <t xml:space="preserve">Référence du devis correspondant </t>
  </si>
  <si>
    <t>Merci de fournir une annexe par structure partenaire.</t>
  </si>
  <si>
    <t>Le secrétariat conjoint apprécie notamment les éléments suivants :</t>
  </si>
  <si>
    <t>Fonction
(obligatoire)</t>
  </si>
  <si>
    <t>NOM Prénom 
(si connu)</t>
  </si>
  <si>
    <t>Base de dépenses (salaires annuels bruts chargés en €)</t>
  </si>
  <si>
    <t>Détailler les bases de calcul si nécessaire, y compris l'amortissement</t>
  </si>
  <si>
    <t>Si le bien est soumis à amortissement, fournir le tableau d'amortissement comptable</t>
  </si>
  <si>
    <t>Machine A</t>
  </si>
  <si>
    <t xml:space="preserve">Exemple : </t>
  </si>
  <si>
    <t>Machine utilisée pour l'analyse des échantillons dans le cadre du WP3</t>
  </si>
  <si>
    <t>Exemple</t>
  </si>
  <si>
    <t>Ingénieur</t>
  </si>
  <si>
    <t>Réactifs de laboratoire BBB</t>
  </si>
  <si>
    <t>Tests sur les échantillons, WP4</t>
  </si>
  <si>
    <t>385€ HT/kit x 8.
Consommables non soumis à amortissement.</t>
  </si>
  <si>
    <t>ReactifsBBB.jpg
(capture d'écran du site du fournisseur)</t>
  </si>
  <si>
    <t>Site internet</t>
  </si>
  <si>
    <t>Création d'un site internet dédié au projet</t>
  </si>
  <si>
    <t>Inscription colloques</t>
  </si>
  <si>
    <t>Colloque AAA Paris 2020 et colloque BBB Prague 2021</t>
  </si>
  <si>
    <t>ColloqueAAA.jpg &amp; ColloqueBBB.jpg (captures d'écran des sites d'inscription)</t>
  </si>
  <si>
    <t>Devis_AgenceCom.pdf</t>
  </si>
  <si>
    <t>Coût initial de la machine 50 000 € HT, amortissement sur 60 mois. Durée d'utilisation pour le projet : 36 mois. Utilisation à 80% pour le projet, et à 20% pour une autre activité. Coût prévu pour le projet : ((50 000/60)*36)*80% = 24 000 €</t>
  </si>
  <si>
    <t>DUPONT Marie</t>
  </si>
  <si>
    <t>ABC000456.pdf</t>
  </si>
  <si>
    <t>. le caractère raisonnable et proportionné des moyens (humains et matériels) mobilisés au regard des conditions prévisionnelles de réalisation des actions et des résultats attendus</t>
  </si>
  <si>
    <t>. le rattachement des dépenses à l'opération et leur caractère nécessaire</t>
  </si>
  <si>
    <t xml:space="preserve">Référence de la PJ correspondant </t>
  </si>
  <si>
    <t>Référence de la PJ correspondant</t>
  </si>
  <si>
    <t>Pour rappel, les postes budgétaires du programme Interreg VI-A France-Suisse 21-27 sont les suivants :</t>
  </si>
  <si>
    <t>Projet dont le coût total prévisionnel FR est supérieur à 200 000 €</t>
  </si>
  <si>
    <t>Contributions en nature (le cas échéant)</t>
  </si>
  <si>
    <t>Objet (1 ligne par contributeur)</t>
  </si>
  <si>
    <t>Contributeur 
(nom de la structure)</t>
  </si>
  <si>
    <t>Statut juridique</t>
  </si>
  <si>
    <t>Détailler la nature
des dépenses prévues</t>
  </si>
  <si>
    <t>Détailler les bases
de calcul, si nécessaire</t>
  </si>
  <si>
    <t>Année ……</t>
  </si>
  <si>
    <t>Mise à disposition 
de biens immobiliers, d'équipement, de matières premières, …</t>
  </si>
  <si>
    <t>Mise à disposition 
de prestations, de personnels,
travail bénévole, …</t>
  </si>
  <si>
    <t>Total d'origine publique</t>
  </si>
  <si>
    <t>Total d'origine privée</t>
  </si>
  <si>
    <t>Frais de déplacement et d'herbergement</t>
  </si>
  <si>
    <t>Date, nom/prénom et signature du contributeur en nature :</t>
  </si>
  <si>
    <t>Date, nom/prénom et signature du représentant légal du porteur de projet :</t>
  </si>
  <si>
    <t>Nom du partenaire FR :</t>
  </si>
  <si>
    <t>Le bénévolat est valorisé sur la base du SMIC horaire brut (hors charges patronales) en vigueur au moment du dépôt</t>
  </si>
  <si>
    <t>cf. guide des dépenses</t>
  </si>
  <si>
    <r>
      <t xml:space="preserve">Veuillez noter que les frais de personnel sont limités à </t>
    </r>
    <r>
      <rPr>
        <b/>
        <sz val="11"/>
        <color rgb="FFFF0000"/>
        <rFont val="Arial"/>
        <family val="2"/>
      </rPr>
      <t>100 000 € / ETP / an (salaires annuels bruts chargés)</t>
    </r>
  </si>
  <si>
    <r>
      <t>En cas de mise à disposition à titre gracieux de personnel d’une structure tiers, fournir la copie de la convention nominative de mise à disposition à titre gracieux (</t>
    </r>
    <r>
      <rPr>
        <b/>
        <sz val="11"/>
        <color rgb="FFFF0000"/>
        <rFont val="Arial"/>
        <family val="2"/>
      </rPr>
      <t>plafonnement à 100 000 €/ETP/an</t>
    </r>
    <r>
      <rPr>
        <sz val="11"/>
        <color theme="1"/>
        <rFont val="Arial"/>
        <family val="2"/>
      </rPr>
      <t>)</t>
    </r>
  </si>
  <si>
    <r>
      <t xml:space="preserve">Renseignez </t>
    </r>
    <r>
      <rPr>
        <b/>
        <sz val="11"/>
        <color theme="1"/>
        <rFont val="Arial"/>
        <family val="2"/>
      </rPr>
      <t>uniquement</t>
    </r>
    <r>
      <rPr>
        <sz val="11"/>
        <color theme="1"/>
        <rFont val="Arial"/>
        <family val="2"/>
      </rPr>
      <t xml:space="preserve"> les cellules colorées en jaune : 1 ligne par salarié intervenant </t>
    </r>
    <r>
      <rPr>
        <b/>
        <sz val="11"/>
        <color theme="1"/>
        <rFont val="Arial"/>
        <family val="2"/>
      </rPr>
      <t>directement</t>
    </r>
    <r>
      <rPr>
        <sz val="11"/>
        <color theme="1"/>
        <rFont val="Arial"/>
        <family val="2"/>
      </rPr>
      <t xml:space="preserve"> dans la mise en œuvre du projet et rémunéré par le demandeur</t>
    </r>
  </si>
  <si>
    <r>
      <t xml:space="preserve">Il est également important d'accompagner les estimations de </t>
    </r>
    <r>
      <rPr>
        <b/>
        <u/>
        <sz val="12"/>
        <rFont val="Arial"/>
        <family val="2"/>
      </rPr>
      <t>devis</t>
    </r>
    <r>
      <rPr>
        <b/>
        <sz val="12"/>
        <rFont val="Arial"/>
        <family val="2"/>
      </rPr>
      <t xml:space="preserve"> (frais extérieurs, équipements, infrastructures et travaux) - cf. liste des pièces à joindre à votre demande disponible sur le site du programme : </t>
    </r>
  </si>
  <si>
    <t>https://www.interreg-francesuisse.eu/ressource-documentaire/depot-de-dossier-les-documents-utiles-pour-la-periode-2021-2027/</t>
  </si>
  <si>
    <t xml:space="preserve">Pour plus d'informations, nous vous invitons à consulter le document de mise en œuvre du programme et le guide des dépenses disponibles sur le site du programme : </t>
  </si>
  <si>
    <t>http://www.interreg-francesuisse.eu/ressources/</t>
  </si>
  <si>
    <t>Au moment du dépôt du projet, fournir les pièces de marché public ou mise en concurrence disponibles (cf. liste des pièces à joindre à votre demande dans l'onglet info)</t>
  </si>
  <si>
    <t>https://www.interreg-francesuisse.eu/ressource-documentaire/memo-commande-publique-concessions/</t>
  </si>
  <si>
    <t xml:space="preserve">NB : attention à vérifier les règles applicables en matière de commande publique disponibles sur le site internet du programme : </t>
  </si>
  <si>
    <t>NB : attention à vérifier les règles applicables en matière de commande publique disponibles sur le site internet du programme :</t>
  </si>
  <si>
    <t>(A2.2) : Estimation détaillée par poste budgétaire et par structure (FR)</t>
  </si>
  <si>
    <t>Dépenses d'équipements (le cas échéant)</t>
  </si>
  <si>
    <t>Frais liés au recours à des compétences ou à des services extérieurs (le cas échéant)</t>
  </si>
  <si>
    <t>Base de dépenses (salaires annuels bruts chargés en €) sur la durée totale du projet</t>
  </si>
  <si>
    <t>(4)</t>
  </si>
  <si>
    <t>Durée totale du projet (en années)</t>
  </si>
  <si>
    <t>(3)=(1)*(2)</t>
  </si>
  <si>
    <t>(5)</t>
  </si>
  <si>
    <t>(10)=(((6)/12)*(5))*0,20</t>
  </si>
  <si>
    <t>(9)=((3)/(7))x(4)</t>
  </si>
  <si>
    <t>(7)=(6)*(2)</t>
  </si>
  <si>
    <t>(6)</t>
  </si>
  <si>
    <t>Nb heures mini arrondi à l'entier supérieur</t>
  </si>
  <si>
    <t>Nb heures mini à réaliser pour atteindre un taux d'affectation de 20%</t>
  </si>
  <si>
    <t>Activité totale travaillée de la structure (en h) sur la durée totale du projet</t>
  </si>
  <si>
    <t>Activité totale annuelle travaillée de la structure (en h)</t>
  </si>
  <si>
    <t>Durée d'affectation au projet (en mois) sur la durée totale du projet</t>
  </si>
  <si>
    <t>Activité liée au projet (en h) sur la durée totale du projet</t>
  </si>
  <si>
    <t xml:space="preserve">Nom du partenaire FR : </t>
  </si>
  <si>
    <r>
      <t xml:space="preserve">Les personnels doivent être affectés au projet à </t>
    </r>
    <r>
      <rPr>
        <b/>
        <sz val="11"/>
        <color theme="1"/>
        <rFont val="Arial"/>
        <family val="2"/>
      </rPr>
      <t>minimum 20% de leur temps de travail annuel, au prorata du temps passé sur le projet</t>
    </r>
    <r>
      <rPr>
        <sz val="11"/>
        <color theme="1"/>
        <rFont val="Arial"/>
        <family val="2"/>
      </rPr>
      <t>. 
La pertinence de la période d’affectation est laissée à l’appréciation du Secrétariat conjoint au cours de l’instruction.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</si>
</sst>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quot; €&quot;_-;\-* #,##0.00&quot; €&quot;_-;_-* &quot;-&quot;??&quot; €&quot;_-;_-@_-"/>
    <numFmt numFmtId="166" formatCode="_-* #,##0.00\ [$€-40C]_-;\-* #,##0.00\ [$€-40C]_-;_-* &quot;-&quot;??\ [$€-40C]_-;_-@_-"/>
    <numFmt numFmtId="167" formatCode="_-* #,##0.00\ _€_-;\-* #,##0.00\ _€_-;_-* &quot;-&quot;??\ _€_-;_-@"/>
    <numFmt numFmtId="168" formatCode="_-* #,##0.00\ &quot;€&quot;_-;\-* #,##0.00\ &quot;€&quot;_-;_-* &quot;-&quot;??\ &quot;€&quot;_-;_-@"/>
  </numFmts>
  <fonts count="29" x14ac:knownFonts="1">
    <font>
      <sz val="11"/>
      <color theme="1"/>
      <name val="Arial"/>
      <family val="2"/>
    </font>
    <font>
      <sz val="11"/>
      <color theme="1"/>
      <name val="Arial"/>
      <family val="2"/>
    </font>
    <font>
      <b/>
      <sz val="11"/>
      <color theme="1"/>
      <name val="Arial"/>
      <family val="2"/>
    </font>
    <font>
      <b/>
      <u/>
      <sz val="11"/>
      <color theme="1"/>
      <name val="Arial"/>
      <family val="2"/>
    </font>
    <font>
      <sz val="10"/>
      <name val="Arial"/>
      <family val="2"/>
    </font>
    <font>
      <b/>
      <sz val="11"/>
      <name val="Arial"/>
      <family val="2"/>
    </font>
    <font>
      <b/>
      <u/>
      <sz val="11"/>
      <name val="Arial"/>
      <family val="2"/>
    </font>
    <font>
      <b/>
      <sz val="12"/>
      <color theme="1"/>
      <name val="Arial"/>
      <family val="2"/>
    </font>
    <font>
      <sz val="12"/>
      <color theme="1"/>
      <name val="Arial"/>
      <family val="2"/>
    </font>
    <font>
      <i/>
      <sz val="8"/>
      <name val="Arial"/>
      <family val="2"/>
    </font>
    <font>
      <sz val="12"/>
      <name val="Arial"/>
      <family val="2"/>
    </font>
    <font>
      <sz val="11"/>
      <color indexed="8"/>
      <name val="Calibri"/>
      <family val="2"/>
    </font>
    <font>
      <sz val="11"/>
      <color theme="1"/>
      <name val="Calibri"/>
      <family val="2"/>
      <scheme val="minor"/>
    </font>
    <font>
      <b/>
      <sz val="11"/>
      <color rgb="FFFF0000"/>
      <name val="Arial"/>
      <family val="2"/>
    </font>
    <font>
      <b/>
      <sz val="12"/>
      <name val="Arial"/>
      <family val="2"/>
    </font>
    <font>
      <i/>
      <sz val="11"/>
      <color theme="1"/>
      <name val="Arial"/>
      <family val="2"/>
    </font>
    <font>
      <i/>
      <u/>
      <sz val="11"/>
      <color theme="1"/>
      <name val="Arial"/>
      <family val="2"/>
    </font>
    <font>
      <sz val="9"/>
      <color indexed="81"/>
      <name val="Tahoma"/>
      <family val="2"/>
    </font>
    <font>
      <b/>
      <sz val="14"/>
      <color rgb="FFFF0000"/>
      <name val="Arial"/>
      <family val="2"/>
    </font>
    <font>
      <b/>
      <sz val="10"/>
      <name val="Arial"/>
      <family val="2"/>
    </font>
    <font>
      <i/>
      <sz val="10"/>
      <name val="Arial"/>
      <family val="2"/>
    </font>
    <font>
      <i/>
      <sz val="9"/>
      <name val="Arial"/>
      <family val="2"/>
    </font>
    <font>
      <b/>
      <sz val="14"/>
      <color theme="0"/>
      <name val="Arial"/>
      <family val="2"/>
    </font>
    <font>
      <sz val="11"/>
      <color theme="0"/>
      <name val="Arial"/>
      <family val="2"/>
    </font>
    <font>
      <b/>
      <u/>
      <sz val="12"/>
      <name val="Arial"/>
      <family val="2"/>
    </font>
    <font>
      <u/>
      <sz val="11"/>
      <color theme="10"/>
      <name val="Arial"/>
      <family val="2"/>
    </font>
    <font>
      <sz val="11"/>
      <name val="Calibri"/>
      <family val="2"/>
      <scheme val="minor"/>
    </font>
    <font>
      <i/>
      <sz val="8"/>
      <color theme="1"/>
      <name val="Arial"/>
      <family val="2"/>
    </font>
    <font>
      <sz val="11"/>
      <name val="Arial"/>
      <family val="2"/>
    </font>
  </fonts>
  <fills count="6">
    <fill>
      <patternFill patternType="none"/>
    </fill>
    <fill>
      <patternFill patternType="gray125"/>
    </fill>
    <fill>
      <patternFill patternType="solid">
        <fgColor rgb="FFFFFF99"/>
        <bgColor indexed="64"/>
      </patternFill>
    </fill>
    <fill>
      <patternFill patternType="solid">
        <fgColor theme="8"/>
        <bgColor indexed="64"/>
      </patternFill>
    </fill>
    <fill>
      <patternFill patternType="solid">
        <fgColor theme="8" tint="0.39997558519241921"/>
        <bgColor indexed="64"/>
      </patternFill>
    </fill>
    <fill>
      <patternFill patternType="solid">
        <fgColor rgb="FFFFFF99"/>
        <bgColor rgb="FFFFFF99"/>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medium">
        <color rgb="FFFF0000"/>
      </right>
      <top style="thin">
        <color rgb="FF000000"/>
      </top>
      <bottom style="medium">
        <color rgb="FFFF0000"/>
      </bottom>
      <diagonal/>
    </border>
    <border>
      <left style="medium">
        <color rgb="FFFF0000"/>
      </left>
      <right style="thin">
        <color rgb="FF000000"/>
      </right>
      <top style="thin">
        <color rgb="FF000000"/>
      </top>
      <bottom style="medium">
        <color rgb="FFFF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medium">
        <color rgb="FFFF0000"/>
      </top>
      <bottom style="thin">
        <color indexed="64"/>
      </bottom>
      <diagonal/>
    </border>
  </borders>
  <cellStyleXfs count="12">
    <xf numFmtId="0" fontId="0" fillId="0" borderId="0"/>
    <xf numFmtId="164" fontId="1" fillId="0" borderId="0" applyFont="0" applyFill="0" applyBorder="0" applyAlignment="0" applyProtection="0"/>
    <xf numFmtId="0" fontId="4" fillId="0" borderId="0"/>
    <xf numFmtId="165" fontId="4" fillId="0" borderId="0" applyFont="0" applyFill="0" applyBorder="0" applyAlignment="0" applyProtection="0"/>
    <xf numFmtId="165" fontId="4" fillId="0" borderId="0" applyFont="0" applyFill="0" applyBorder="0" applyAlignment="0" applyProtection="0"/>
    <xf numFmtId="0" fontId="12" fillId="0" borderId="0"/>
    <xf numFmtId="0" fontId="4" fillId="0" borderId="0"/>
    <xf numFmtId="9" fontId="4" fillId="0" borderId="0" applyFont="0" applyFill="0" applyBorder="0" applyAlignment="0" applyProtection="0"/>
    <xf numFmtId="9" fontId="11" fillId="0" borderId="0" applyFont="0" applyFill="0" applyBorder="0" applyAlignment="0" applyProtection="0"/>
    <xf numFmtId="9" fontId="4" fillId="0" borderId="0" applyFont="0" applyFill="0" applyBorder="0" applyAlignment="0" applyProtection="0"/>
    <xf numFmtId="0" fontId="25" fillId="0" borderId="0" applyNumberFormat="0" applyFill="0" applyBorder="0" applyAlignment="0" applyProtection="0"/>
    <xf numFmtId="9" fontId="1" fillId="0" borderId="0" applyFont="0" applyFill="0" applyBorder="0" applyAlignment="0" applyProtection="0"/>
  </cellStyleXfs>
  <cellXfs count="98">
    <xf numFmtId="0" fontId="0" fillId="0" borderId="0" xfId="0"/>
    <xf numFmtId="0" fontId="2" fillId="0" borderId="0" xfId="0" applyFont="1"/>
    <xf numFmtId="0" fontId="0" fillId="0" borderId="0" xfId="0" applyAlignment="1">
      <alignment wrapText="1"/>
    </xf>
    <xf numFmtId="0" fontId="0" fillId="0" borderId="1" xfId="0" applyBorder="1" applyAlignment="1">
      <alignment wrapText="1"/>
    </xf>
    <xf numFmtId="0" fontId="3" fillId="0" borderId="0" xfId="0" applyFont="1"/>
    <xf numFmtId="164" fontId="0" fillId="0" borderId="1" xfId="0" applyNumberFormat="1" applyBorder="1"/>
    <xf numFmtId="0" fontId="2" fillId="0" borderId="1" xfId="0" applyFont="1" applyBorder="1"/>
    <xf numFmtId="0" fontId="6" fillId="0" borderId="0" xfId="0" applyFont="1"/>
    <xf numFmtId="0" fontId="0" fillId="0" borderId="1" xfId="0" applyFill="1" applyBorder="1" applyAlignment="1">
      <alignment wrapText="1"/>
    </xf>
    <xf numFmtId="44" fontId="2" fillId="0" borderId="1" xfId="0" applyNumberFormat="1" applyFont="1" applyBorder="1"/>
    <xf numFmtId="44" fontId="2" fillId="0" borderId="1" xfId="1" applyNumberFormat="1" applyFont="1" applyBorder="1"/>
    <xf numFmtId="0" fontId="8" fillId="0" borderId="0" xfId="0" applyFont="1"/>
    <xf numFmtId="0" fontId="7" fillId="0" borderId="0" xfId="0" applyFont="1"/>
    <xf numFmtId="0" fontId="10" fillId="0" borderId="0" xfId="6" applyFont="1" applyAlignment="1">
      <alignment vertical="top"/>
    </xf>
    <xf numFmtId="0" fontId="10" fillId="0" borderId="0" xfId="6" applyFont="1" applyAlignment="1">
      <alignment vertical="center"/>
    </xf>
    <xf numFmtId="0" fontId="13" fillId="0" borderId="0" xfId="0" applyFont="1"/>
    <xf numFmtId="0" fontId="0" fillId="0" borderId="0" xfId="0" applyFont="1"/>
    <xf numFmtId="0" fontId="5" fillId="0" borderId="0" xfId="0" applyFont="1"/>
    <xf numFmtId="0" fontId="15" fillId="0" borderId="0" xfId="0" applyFont="1"/>
    <xf numFmtId="0" fontId="15" fillId="0" borderId="0" xfId="0" applyFont="1" applyAlignment="1">
      <alignment wrapText="1"/>
    </xf>
    <xf numFmtId="164" fontId="15" fillId="0" borderId="0" xfId="1" applyFont="1"/>
    <xf numFmtId="0" fontId="16" fillId="0" borderId="0" xfId="0" applyFont="1"/>
    <xf numFmtId="0" fontId="18" fillId="0" borderId="0" xfId="0" applyFont="1"/>
    <xf numFmtId="0" fontId="0" fillId="0" borderId="0" xfId="0" applyAlignment="1">
      <alignment vertical="center"/>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0" fontId="19" fillId="0" borderId="2" xfId="0" applyFont="1" applyBorder="1" applyAlignment="1">
      <alignment horizontal="center" vertical="center" wrapText="1"/>
    </xf>
    <xf numFmtId="44" fontId="19" fillId="0" borderId="1" xfId="0" applyNumberFormat="1" applyFont="1" applyBorder="1" applyAlignment="1">
      <alignment horizontal="left" vertical="center" wrapText="1" indent="1"/>
    </xf>
    <xf numFmtId="0" fontId="19" fillId="0" borderId="3" xfId="0" applyFont="1" applyBorder="1" applyAlignment="1">
      <alignment horizontal="left" vertical="center" wrapText="1"/>
    </xf>
    <xf numFmtId="0" fontId="19" fillId="0" borderId="4" xfId="0" applyFont="1" applyBorder="1" applyAlignment="1">
      <alignment horizontal="right" vertical="center"/>
    </xf>
    <xf numFmtId="0" fontId="4" fillId="0" borderId="4" xfId="0" applyFont="1" applyBorder="1" applyAlignment="1">
      <alignment vertical="center"/>
    </xf>
    <xf numFmtId="0" fontId="19" fillId="0" borderId="4" xfId="0" applyFont="1" applyBorder="1" applyAlignment="1">
      <alignment horizontal="left" vertical="center" wrapText="1"/>
    </xf>
    <xf numFmtId="0" fontId="4" fillId="0" borderId="2" xfId="0" applyFont="1" applyBorder="1" applyAlignment="1">
      <alignment horizontal="right" vertical="center"/>
    </xf>
    <xf numFmtId="44" fontId="21" fillId="0" borderId="5" xfId="0" applyNumberFormat="1" applyFont="1" applyBorder="1" applyAlignment="1">
      <alignment horizontal="left" vertical="center" wrapText="1" indent="1"/>
    </xf>
    <xf numFmtId="44" fontId="21" fillId="0" borderId="1" xfId="0" applyNumberFormat="1" applyFont="1" applyBorder="1" applyAlignment="1">
      <alignment horizontal="left" vertical="center" wrapText="1" indent="1"/>
    </xf>
    <xf numFmtId="0" fontId="19" fillId="0" borderId="6" xfId="0" applyFont="1" applyBorder="1" applyAlignment="1">
      <alignment horizontal="left" vertical="center" wrapText="1"/>
    </xf>
    <xf numFmtId="0" fontId="19" fillId="0" borderId="7" xfId="0" applyFont="1" applyBorder="1" applyAlignment="1">
      <alignment horizontal="right" vertical="center"/>
    </xf>
    <xf numFmtId="0" fontId="19" fillId="0" borderId="7" xfId="0" applyFont="1" applyBorder="1" applyAlignment="1">
      <alignment horizontal="left" vertical="center" wrapText="1"/>
    </xf>
    <xf numFmtId="0" fontId="4" fillId="0" borderId="7" xfId="0" applyFont="1" applyBorder="1" applyAlignment="1">
      <alignment horizontal="right" vertical="center"/>
    </xf>
    <xf numFmtId="0" fontId="4" fillId="0" borderId="7" xfId="0" applyFont="1" applyBorder="1" applyAlignment="1">
      <alignment vertical="center"/>
    </xf>
    <xf numFmtId="44" fontId="19" fillId="0" borderId="5" xfId="0" applyNumberFormat="1" applyFont="1" applyBorder="1" applyAlignment="1">
      <alignment horizontal="left" vertical="center" wrapText="1" indent="1"/>
    </xf>
    <xf numFmtId="0" fontId="2" fillId="0" borderId="1" xfId="0" applyFont="1" applyFill="1" applyBorder="1"/>
    <xf numFmtId="164" fontId="15" fillId="0" borderId="0" xfId="1" applyFont="1" applyFill="1"/>
    <xf numFmtId="44" fontId="15" fillId="0" borderId="0" xfId="1" applyNumberFormat="1" applyFont="1" applyFill="1" applyBorder="1" applyAlignment="1">
      <alignment horizontal="center"/>
    </xf>
    <xf numFmtId="0" fontId="22" fillId="3" borderId="0" xfId="0" applyFont="1" applyFill="1" applyAlignment="1">
      <alignment vertical="center"/>
    </xf>
    <xf numFmtId="0" fontId="23" fillId="3" borderId="0" xfId="0" applyFont="1" applyFill="1"/>
    <xf numFmtId="0" fontId="2" fillId="4" borderId="0" xfId="0" applyFont="1" applyFill="1"/>
    <xf numFmtId="164" fontId="0" fillId="2" borderId="1" xfId="1" applyFont="1" applyFill="1" applyBorder="1"/>
    <xf numFmtId="0" fontId="0" fillId="2" borderId="1" xfId="0" applyFill="1" applyBorder="1"/>
    <xf numFmtId="0" fontId="0" fillId="2" borderId="1" xfId="0" applyFill="1" applyBorder="1"/>
    <xf numFmtId="0" fontId="0" fillId="2" borderId="8" xfId="0" applyFill="1" applyBorder="1" applyAlignment="1"/>
    <xf numFmtId="0" fontId="0" fillId="2" borderId="9" xfId="0" applyFill="1" applyBorder="1" applyAlignment="1"/>
    <xf numFmtId="0" fontId="0" fillId="2" borderId="10" xfId="0" applyFill="1" applyBorder="1" applyAlignment="1"/>
    <xf numFmtId="0" fontId="0" fillId="2" borderId="6" xfId="0" applyFill="1" applyBorder="1" applyAlignment="1"/>
    <xf numFmtId="0" fontId="0" fillId="2" borderId="7" xfId="0" applyFill="1" applyBorder="1" applyAlignment="1"/>
    <xf numFmtId="0" fontId="0" fillId="2" borderId="11" xfId="0" applyFill="1" applyBorder="1" applyAlignment="1"/>
    <xf numFmtId="0" fontId="0" fillId="2" borderId="3" xfId="0" applyFill="1" applyBorder="1" applyAlignment="1"/>
    <xf numFmtId="0" fontId="0" fillId="2" borderId="4" xfId="0" applyFill="1" applyBorder="1" applyAlignment="1"/>
    <xf numFmtId="0" fontId="0" fillId="2" borderId="2" xfId="0" applyFill="1" applyBorder="1" applyAlignment="1"/>
    <xf numFmtId="0" fontId="14" fillId="0" borderId="0" xfId="0" applyFont="1"/>
    <xf numFmtId="0" fontId="0" fillId="2" borderId="1" xfId="0" applyFill="1" applyBorder="1" applyAlignment="1">
      <alignment vertical="center"/>
    </xf>
    <xf numFmtId="0" fontId="2" fillId="0" borderId="1" xfId="0" applyFont="1" applyBorder="1" applyAlignment="1">
      <alignment vertical="center"/>
    </xf>
    <xf numFmtId="0" fontId="25" fillId="0" borderId="0" xfId="10"/>
    <xf numFmtId="10" fontId="15" fillId="0" borderId="0" xfId="11" applyNumberFormat="1" applyFont="1" applyFill="1"/>
    <xf numFmtId="0" fontId="14" fillId="0" borderId="1" xfId="0" applyFont="1" applyBorder="1"/>
    <xf numFmtId="0" fontId="4" fillId="0" borderId="1" xfId="0" applyFont="1" applyBorder="1" applyAlignment="1">
      <alignment horizontal="left" vertical="center" wrapText="1"/>
    </xf>
    <xf numFmtId="164" fontId="0" fillId="0" borderId="0" xfId="0" applyNumberFormat="1"/>
    <xf numFmtId="167" fontId="5" fillId="0" borderId="12" xfId="0" applyNumberFormat="1" applyFont="1" applyBorder="1" applyAlignment="1">
      <alignment horizontal="center"/>
    </xf>
    <xf numFmtId="167" fontId="5" fillId="0" borderId="13" xfId="0" applyNumberFormat="1" applyFont="1" applyBorder="1" applyAlignment="1">
      <alignment horizontal="center"/>
    </xf>
    <xf numFmtId="168" fontId="2" fillId="0" borderId="1" xfId="0" applyNumberFormat="1" applyFont="1" applyBorder="1"/>
    <xf numFmtId="167" fontId="2" fillId="0" borderId="14" xfId="0" applyNumberFormat="1" applyFont="1" applyBorder="1" applyAlignment="1">
      <alignment horizontal="center"/>
    </xf>
    <xf numFmtId="167" fontId="2" fillId="0" borderId="15" xfId="0" applyNumberFormat="1" applyFont="1" applyBorder="1" applyAlignment="1">
      <alignment horizontal="center"/>
    </xf>
    <xf numFmtId="0" fontId="2" fillId="0" borderId="15" xfId="0" applyFont="1" applyBorder="1"/>
    <xf numFmtId="2" fontId="26" fillId="0" borderId="16" xfId="11" applyNumberFormat="1" applyFont="1" applyBorder="1"/>
    <xf numFmtId="2" fontId="26" fillId="0" borderId="17" xfId="11" applyNumberFormat="1" applyFont="1" applyBorder="1"/>
    <xf numFmtId="167" fontId="1" fillId="0" borderId="0" xfId="0" applyNumberFormat="1" applyFont="1" applyAlignment="1">
      <alignment horizontal="center" vertical="center"/>
    </xf>
    <xf numFmtId="167" fontId="1" fillId="0" borderId="1" xfId="0" applyNumberFormat="1" applyFont="1" applyBorder="1" applyAlignment="1">
      <alignment horizontal="center" vertical="center"/>
    </xf>
    <xf numFmtId="167" fontId="1" fillId="0" borderId="14" xfId="0" applyNumberFormat="1" applyFont="1" applyBorder="1" applyAlignment="1">
      <alignment horizontal="center"/>
    </xf>
    <xf numFmtId="167" fontId="1" fillId="5" borderId="15" xfId="0" applyNumberFormat="1" applyFont="1" applyFill="1" applyBorder="1" applyAlignment="1">
      <alignment horizontal="center"/>
    </xf>
    <xf numFmtId="167" fontId="1" fillId="0" borderId="15" xfId="0" applyNumberFormat="1" applyFont="1" applyBorder="1" applyAlignment="1">
      <alignment horizontal="center"/>
    </xf>
    <xf numFmtId="0" fontId="1" fillId="5" borderId="15" xfId="0" applyFont="1" applyFill="1" applyBorder="1"/>
    <xf numFmtId="0" fontId="1" fillId="0" borderId="0" xfId="0" applyFont="1" applyAlignment="1">
      <alignment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27" fillId="0" borderId="0" xfId="0" applyFont="1" applyAlignment="1">
      <alignment horizontal="center" vertical="center" wrapText="1"/>
    </xf>
    <xf numFmtId="0" fontId="27" fillId="0" borderId="1" xfId="0" applyFont="1" applyBorder="1" applyAlignment="1">
      <alignment horizontal="center" vertical="center" wrapText="1"/>
    </xf>
    <xf numFmtId="49" fontId="27" fillId="0" borderId="14" xfId="0" applyNumberFormat="1" applyFont="1" applyBorder="1" applyAlignment="1">
      <alignment horizontal="center" vertical="center" wrapText="1"/>
    </xf>
    <xf numFmtId="49" fontId="27" fillId="0" borderId="15" xfId="0" applyNumberFormat="1" applyFont="1" applyBorder="1" applyAlignment="1">
      <alignment horizontal="center" vertical="center" wrapText="1"/>
    </xf>
    <xf numFmtId="0" fontId="27" fillId="0" borderId="15" xfId="0" applyFont="1" applyBorder="1" applyAlignment="1">
      <alignment wrapText="1"/>
    </xf>
    <xf numFmtId="0" fontId="2" fillId="0" borderId="0" xfId="0" applyFont="1" applyAlignment="1">
      <alignment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166" fontId="0" fillId="0" borderId="0" xfId="0" applyNumberFormat="1" applyAlignment="1">
      <alignment vertical="center"/>
    </xf>
    <xf numFmtId="2" fontId="0" fillId="0" borderId="0" xfId="0" applyNumberFormat="1" applyAlignment="1">
      <alignment vertical="center"/>
    </xf>
  </cellXfs>
  <cellStyles count="12">
    <cellStyle name="Euro" xfId="3" xr:uid="{00000000-0005-0000-0000-000000000000}"/>
    <cellStyle name="Euro 2" xfId="4" xr:uid="{00000000-0005-0000-0000-000001000000}"/>
    <cellStyle name="Lien hypertexte" xfId="10" builtinId="8"/>
    <cellStyle name="Milliers" xfId="1" builtinId="3"/>
    <cellStyle name="Normal" xfId="0" builtinId="0"/>
    <cellStyle name="Normal 2" xfId="5" xr:uid="{00000000-0005-0000-0000-000004000000}"/>
    <cellStyle name="Normal 3" xfId="6" xr:uid="{00000000-0005-0000-0000-000005000000}"/>
    <cellStyle name="Normal 4" xfId="2" xr:uid="{00000000-0005-0000-0000-000006000000}"/>
    <cellStyle name="Pourcentage" xfId="11" builtinId="5"/>
    <cellStyle name="Pourcentage 2" xfId="8" xr:uid="{00000000-0005-0000-0000-000007000000}"/>
    <cellStyle name="Pourcentage 3" xfId="9" xr:uid="{00000000-0005-0000-0000-000008000000}"/>
    <cellStyle name="Pourcentage 4" xfId="7"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116416</xdr:rowOff>
    </xdr:from>
    <xdr:to>
      <xdr:col>2</xdr:col>
      <xdr:colOff>1114923</xdr:colOff>
      <xdr:row>2</xdr:row>
      <xdr:rowOff>24341</xdr:rowOff>
    </xdr:to>
    <xdr:pic>
      <xdr:nvPicPr>
        <xdr:cNvPr id="4" name="Image 3">
          <a:extLst>
            <a:ext uri="{FF2B5EF4-FFF2-40B4-BE49-F238E27FC236}">
              <a16:creationId xmlns:a16="http://schemas.microsoft.com/office/drawing/2014/main" id="{E86A3C5B-82A3-4C6D-9B53-041EFDC8F65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 y="116416"/>
          <a:ext cx="2752165" cy="7090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19</xdr:row>
      <xdr:rowOff>19050</xdr:rowOff>
    </xdr:from>
    <xdr:to>
      <xdr:col>8</xdr:col>
      <xdr:colOff>76200</xdr:colOff>
      <xdr:row>26</xdr:row>
      <xdr:rowOff>19050</xdr:rowOff>
    </xdr:to>
    <xdr:sp macro="" textlink="">
      <xdr:nvSpPr>
        <xdr:cNvPr id="4" name="ZoneTexte 3">
          <a:extLst>
            <a:ext uri="{FF2B5EF4-FFF2-40B4-BE49-F238E27FC236}">
              <a16:creationId xmlns:a16="http://schemas.microsoft.com/office/drawing/2014/main" id="{8EF5BAC7-DDDF-4A5E-91DA-79B8A31E4FEC}"/>
            </a:ext>
          </a:extLst>
        </xdr:cNvPr>
        <xdr:cNvSpPr txBox="1"/>
      </xdr:nvSpPr>
      <xdr:spPr>
        <a:xfrm>
          <a:off x="9105900" y="4410075"/>
          <a:ext cx="4086225" cy="1266825"/>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u="sng">
              <a:solidFill>
                <a:srgbClr val="FF0000"/>
              </a:solidFill>
              <a:latin typeface="Arial" panose="020B0604020202020204" pitchFamily="34" charset="0"/>
              <a:cs typeface="Arial" panose="020B0604020202020204" pitchFamily="34" charset="0"/>
            </a:rPr>
            <a:t>Attention : </a:t>
          </a:r>
        </a:p>
        <a:p>
          <a:r>
            <a:rPr lang="fr-FR" sz="1100">
              <a:solidFill>
                <a:schemeClr val="dk1"/>
              </a:solidFill>
              <a:effectLst/>
              <a:latin typeface="+mn-lt"/>
              <a:ea typeface="+mn-ea"/>
              <a:cs typeface="+mn-cs"/>
            </a:rPr>
            <a:t>Veillez bien à déduire les </a:t>
          </a:r>
          <a:r>
            <a:rPr lang="fr-FR" sz="1100" baseline="0">
              <a:solidFill>
                <a:schemeClr val="dk1"/>
              </a:solidFill>
              <a:effectLst/>
              <a:latin typeface="+mn-lt"/>
              <a:ea typeface="+mn-ea"/>
              <a:cs typeface="+mn-cs"/>
            </a:rPr>
            <a:t>contributions en nature (mise à disposition de personnel à titre gracieux, bénévole) des frais de personnel avant d'appliquer les forfaits de 15 %</a:t>
          </a:r>
          <a:endParaRPr lang="fr-FR">
            <a:effectLst/>
          </a:endParaRPr>
        </a:p>
        <a:p>
          <a:r>
            <a:rPr lang="fr-FR" sz="1100" baseline="0">
              <a:solidFill>
                <a:schemeClr val="dk1"/>
              </a:solidFill>
              <a:effectLst/>
              <a:latin typeface="+mn-lt"/>
              <a:ea typeface="+mn-ea"/>
              <a:cs typeface="+mn-cs"/>
            </a:rPr>
            <a:t>En effet, les forfaits s'appliquent uniquement aux personnels employés directement par votre structure.</a:t>
          </a:r>
          <a:endParaRPr lang="fr-FR">
            <a:effectLst/>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Direction_europe_rayonnement-international\02_FESI\02_7_IFS_VI\01_docs_source\04_Docs_Types\02_Pi&#232;ces_d&#233;p&#244;t\Annexes%20A1%20&#224;%20A4\A2.1_Estimation_postes_structure%20-%20200%20000%20euros_V3.xlsx" TargetMode="External"/><Relationship Id="rId1" Type="http://schemas.openxmlformats.org/officeDocument/2006/relationships/externalLinkPath" Target="A2.1_Estimation_postes_structure%20-%20200%20000%20euro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
      <sheetName val="personnel"/>
      <sheetName val="coûts restants"/>
      <sheetName val="contributions en nature"/>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terreg-francesuisse.eu/ressources/" TargetMode="External"/><Relationship Id="rId1" Type="http://schemas.openxmlformats.org/officeDocument/2006/relationships/hyperlink" Target="https://www.interreg-francesuisse.eu/ressource-documentaire/depot-de-dossier-les-documents-utiles-pour-la-periode-2021-2027/"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interreg-francesuisse.eu/ressource-documentaire/memo-commande-publique-concessions/"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interreg-francesuisse.eu/ressource-documentaire/memo-commande-publique-concession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interreg-francesuisse.eu/ressource-documentaire/memo-commande-publique-concessions/"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1"/>
  <sheetViews>
    <sheetView tabSelected="1" zoomScale="90" zoomScaleNormal="90" workbookViewId="0">
      <selection activeCell="A6" sqref="A6:C6"/>
    </sheetView>
  </sheetViews>
  <sheetFormatPr baseColWidth="10" defaultRowHeight="14.25" x14ac:dyDescent="0.2"/>
  <cols>
    <col min="3" max="3" width="15.875" customWidth="1"/>
  </cols>
  <sheetData>
    <row r="1" spans="1:18" ht="49.5" customHeight="1" x14ac:dyDescent="0.2">
      <c r="D1" s="44" t="s">
        <v>92</v>
      </c>
      <c r="E1" s="45"/>
      <c r="F1" s="45"/>
      <c r="G1" s="45"/>
      <c r="H1" s="45"/>
      <c r="I1" s="45"/>
      <c r="J1" s="45"/>
      <c r="K1" s="45"/>
      <c r="L1" s="45"/>
      <c r="M1" s="45"/>
      <c r="N1" s="45"/>
      <c r="O1" s="45"/>
      <c r="P1" s="45"/>
      <c r="Q1" s="45"/>
      <c r="R1" s="45"/>
    </row>
    <row r="3" spans="1:18" ht="18" x14ac:dyDescent="0.25">
      <c r="D3" s="22" t="s">
        <v>63</v>
      </c>
    </row>
    <row r="6" spans="1:18" ht="21.75" customHeight="1" x14ac:dyDescent="0.25">
      <c r="A6" s="64" t="s">
        <v>29</v>
      </c>
      <c r="B6" s="64"/>
      <c r="C6" s="64"/>
      <c r="D6" s="50"/>
      <c r="E6" s="51"/>
      <c r="F6" s="51"/>
      <c r="G6" s="52"/>
    </row>
    <row r="7" spans="1:18" ht="21.75" customHeight="1" x14ac:dyDescent="0.25">
      <c r="A7" s="64" t="s">
        <v>28</v>
      </c>
      <c r="B7" s="64"/>
      <c r="C7" s="64"/>
      <c r="D7" s="56"/>
      <c r="E7" s="57"/>
      <c r="F7" s="57"/>
      <c r="G7" s="58"/>
    </row>
    <row r="8" spans="1:18" ht="22.5" customHeight="1" x14ac:dyDescent="0.25">
      <c r="A8" s="64" t="s">
        <v>5</v>
      </c>
      <c r="B8" s="64"/>
      <c r="C8" s="64"/>
      <c r="D8" s="53"/>
      <c r="E8" s="54"/>
      <c r="F8" s="54"/>
      <c r="G8" s="55"/>
    </row>
    <row r="9" spans="1:18" ht="15" x14ac:dyDescent="0.2">
      <c r="A9" s="11"/>
    </row>
    <row r="10" spans="1:18" ht="15" x14ac:dyDescent="0.2">
      <c r="A10" s="11" t="s">
        <v>30</v>
      </c>
    </row>
    <row r="11" spans="1:18" s="16" customFormat="1" ht="15" x14ac:dyDescent="0.2">
      <c r="A11" s="11" t="s">
        <v>9</v>
      </c>
    </row>
    <row r="12" spans="1:18" s="1" customFormat="1" ht="15.75" x14ac:dyDescent="0.25">
      <c r="A12" s="12" t="s">
        <v>33</v>
      </c>
    </row>
    <row r="13" spans="1:18" ht="15" x14ac:dyDescent="0.2">
      <c r="A13" s="11"/>
    </row>
    <row r="14" spans="1:18" ht="15" x14ac:dyDescent="0.2">
      <c r="A14" s="14" t="s">
        <v>34</v>
      </c>
    </row>
    <row r="15" spans="1:18" ht="15" x14ac:dyDescent="0.2">
      <c r="A15" s="13" t="s">
        <v>27</v>
      </c>
    </row>
    <row r="16" spans="1:18" ht="15" x14ac:dyDescent="0.2">
      <c r="A16" s="13" t="s">
        <v>59</v>
      </c>
    </row>
    <row r="17" spans="1:10" ht="15" x14ac:dyDescent="0.2">
      <c r="A17" s="13" t="s">
        <v>58</v>
      </c>
    </row>
    <row r="18" spans="1:10" ht="15" x14ac:dyDescent="0.2">
      <c r="A18" s="13" t="s">
        <v>20</v>
      </c>
    </row>
    <row r="19" spans="1:10" ht="15" x14ac:dyDescent="0.2">
      <c r="A19" s="11"/>
    </row>
    <row r="20" spans="1:10" ht="15" x14ac:dyDescent="0.2">
      <c r="A20" s="11" t="s">
        <v>62</v>
      </c>
    </row>
    <row r="21" spans="1:10" ht="15" x14ac:dyDescent="0.2">
      <c r="A21" s="11" t="s">
        <v>21</v>
      </c>
    </row>
    <row r="22" spans="1:10" ht="15" x14ac:dyDescent="0.2">
      <c r="A22" s="11" t="s">
        <v>22</v>
      </c>
    </row>
    <row r="23" spans="1:10" ht="15" x14ac:dyDescent="0.2">
      <c r="A23" s="11" t="s">
        <v>23</v>
      </c>
    </row>
    <row r="24" spans="1:10" ht="15" x14ac:dyDescent="0.2">
      <c r="A24" s="11" t="s">
        <v>24</v>
      </c>
    </row>
    <row r="25" spans="1:10" ht="15" x14ac:dyDescent="0.2">
      <c r="A25" s="11" t="s">
        <v>25</v>
      </c>
    </row>
    <row r="26" spans="1:10" ht="15" x14ac:dyDescent="0.2">
      <c r="A26" s="11" t="s">
        <v>26</v>
      </c>
    </row>
    <row r="27" spans="1:10" ht="14.25" customHeight="1" x14ac:dyDescent="0.2">
      <c r="A27" s="11"/>
    </row>
    <row r="28" spans="1:10" s="1" customFormat="1" ht="15.75" x14ac:dyDescent="0.25">
      <c r="A28" s="12" t="s">
        <v>86</v>
      </c>
    </row>
    <row r="29" spans="1:10" s="1" customFormat="1" ht="15" x14ac:dyDescent="0.25">
      <c r="A29" s="62" t="s">
        <v>87</v>
      </c>
    </row>
    <row r="30" spans="1:10" s="1" customFormat="1" ht="15.75" x14ac:dyDescent="0.25">
      <c r="A30" s="59" t="s">
        <v>84</v>
      </c>
      <c r="B30" s="15"/>
      <c r="C30" s="15"/>
      <c r="D30" s="15"/>
      <c r="E30" s="15"/>
      <c r="F30" s="15"/>
      <c r="G30" s="15"/>
      <c r="H30" s="15"/>
      <c r="I30" s="15"/>
      <c r="J30" s="15"/>
    </row>
    <row r="31" spans="1:10" x14ac:dyDescent="0.2">
      <c r="A31" s="62" t="s">
        <v>85</v>
      </c>
    </row>
    <row r="32" spans="1:10" ht="15" x14ac:dyDescent="0.2">
      <c r="A32" s="11"/>
    </row>
    <row r="33" spans="1:1" ht="15" x14ac:dyDescent="0.2">
      <c r="A33" s="11"/>
    </row>
    <row r="34" spans="1:1" ht="15" x14ac:dyDescent="0.2">
      <c r="A34" s="11"/>
    </row>
    <row r="35" spans="1:1" ht="15" x14ac:dyDescent="0.2">
      <c r="A35" s="14"/>
    </row>
    <row r="36" spans="1:1" ht="15" x14ac:dyDescent="0.2">
      <c r="A36" s="14"/>
    </row>
    <row r="37" spans="1:1" ht="15" x14ac:dyDescent="0.2">
      <c r="A37" s="14"/>
    </row>
    <row r="38" spans="1:1" ht="15" x14ac:dyDescent="0.2">
      <c r="A38" s="13"/>
    </row>
    <row r="39" spans="1:1" ht="15" x14ac:dyDescent="0.2">
      <c r="A39" s="13"/>
    </row>
    <row r="40" spans="1:1" ht="15" x14ac:dyDescent="0.2">
      <c r="A40" s="13"/>
    </row>
    <row r="41" spans="1:1" ht="15" x14ac:dyDescent="0.2">
      <c r="A41" s="13"/>
    </row>
  </sheetData>
  <mergeCells count="3">
    <mergeCell ref="A6:C6"/>
    <mergeCell ref="A7:C7"/>
    <mergeCell ref="A8:C8"/>
  </mergeCells>
  <hyperlinks>
    <hyperlink ref="A31" r:id="rId1" xr:uid="{54E548F0-073A-4F31-A209-ED30AB9B5F78}"/>
    <hyperlink ref="A29" r:id="rId2" xr:uid="{037CFBDB-C9BD-4F8B-BAB3-74C900487624}"/>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BC5A9-0293-4BBD-B746-A91D5EDFCEC6}">
  <dimension ref="A1:AE19"/>
  <sheetViews>
    <sheetView zoomScaleNormal="100" workbookViewId="0">
      <selection activeCell="B8" sqref="B8"/>
    </sheetView>
  </sheetViews>
  <sheetFormatPr baseColWidth="10" defaultRowHeight="14.25" x14ac:dyDescent="0.2"/>
  <cols>
    <col min="1" max="1" width="28.75" customWidth="1"/>
    <col min="2" max="2" width="38.625" customWidth="1"/>
    <col min="3" max="3" width="21.625" customWidth="1"/>
    <col min="4" max="4" width="14.875" customWidth="1"/>
    <col min="5" max="5" width="19.125" customWidth="1"/>
    <col min="6" max="6" width="14" customWidth="1"/>
    <col min="7" max="7" width="13.125" customWidth="1"/>
    <col min="8" max="8" width="14.25" customWidth="1"/>
    <col min="9" max="9" width="16.25" customWidth="1"/>
    <col min="10" max="10" width="15.5" customWidth="1"/>
    <col min="12" max="12" width="19.875" customWidth="1"/>
    <col min="13" max="13" width="14.75" customWidth="1"/>
  </cols>
  <sheetData>
    <row r="1" spans="1:31" ht="15" x14ac:dyDescent="0.25">
      <c r="A1" s="4" t="s">
        <v>0</v>
      </c>
      <c r="B1" s="46" t="s">
        <v>80</v>
      </c>
    </row>
    <row r="2" spans="1:31" ht="15" x14ac:dyDescent="0.25">
      <c r="A2" s="4"/>
      <c r="B2" s="4"/>
    </row>
    <row r="3" spans="1:31" ht="15" x14ac:dyDescent="0.25">
      <c r="A3" s="1" t="s">
        <v>31</v>
      </c>
      <c r="B3" s="1"/>
    </row>
    <row r="4" spans="1:31" ht="15" x14ac:dyDescent="0.25">
      <c r="A4" t="s">
        <v>81</v>
      </c>
    </row>
    <row r="5" spans="1:31" ht="15" x14ac:dyDescent="0.2">
      <c r="A5" s="23" t="s">
        <v>83</v>
      </c>
      <c r="B5" s="23"/>
      <c r="C5" s="23"/>
      <c r="D5" s="23"/>
      <c r="E5" s="23"/>
      <c r="F5" s="23"/>
      <c r="G5" s="96"/>
      <c r="H5" s="96"/>
      <c r="I5" s="96"/>
      <c r="J5" s="97"/>
      <c r="K5" s="97"/>
      <c r="L5" s="96"/>
      <c r="M5" s="23"/>
      <c r="N5" s="23"/>
      <c r="O5" s="23"/>
    </row>
    <row r="6" spans="1:31" ht="15" x14ac:dyDescent="0.2">
      <c r="A6" s="23" t="s">
        <v>111</v>
      </c>
      <c r="B6" s="23"/>
      <c r="C6" s="23"/>
      <c r="D6" s="23"/>
      <c r="E6" s="23"/>
      <c r="F6" s="23"/>
      <c r="G6" s="96"/>
      <c r="H6" s="96"/>
      <c r="I6" s="96"/>
      <c r="J6" s="97"/>
      <c r="K6" s="97"/>
      <c r="L6" s="96"/>
      <c r="M6" s="23"/>
      <c r="N6" s="23"/>
      <c r="O6" s="23"/>
    </row>
    <row r="8" spans="1:31" ht="15.75" thickBot="1" x14ac:dyDescent="0.3">
      <c r="A8" s="6" t="s">
        <v>110</v>
      </c>
      <c r="B8" s="49" t="str">
        <f>IF([1]info!D8="","",[1]info!D8)</f>
        <v/>
      </c>
    </row>
    <row r="9" spans="1:31" ht="85.5" x14ac:dyDescent="0.25">
      <c r="A9" s="95" t="s">
        <v>36</v>
      </c>
      <c r="B9" s="95" t="s">
        <v>35</v>
      </c>
      <c r="C9" s="95" t="s">
        <v>37</v>
      </c>
      <c r="D9" s="95" t="s">
        <v>97</v>
      </c>
      <c r="E9" s="95" t="s">
        <v>95</v>
      </c>
      <c r="F9" s="95" t="s">
        <v>109</v>
      </c>
      <c r="G9" s="95" t="s">
        <v>108</v>
      </c>
      <c r="H9" s="95" t="s">
        <v>107</v>
      </c>
      <c r="I9" s="94" t="s">
        <v>106</v>
      </c>
      <c r="J9" s="93" t="s">
        <v>13</v>
      </c>
      <c r="K9" s="92"/>
      <c r="L9" s="91" t="s">
        <v>105</v>
      </c>
      <c r="M9" s="90" t="s">
        <v>104</v>
      </c>
      <c r="R9" s="89"/>
      <c r="S9" s="81"/>
      <c r="T9" s="81"/>
      <c r="U9" s="81"/>
      <c r="V9" s="81"/>
      <c r="W9" s="81"/>
      <c r="X9" s="81"/>
      <c r="Y9" s="81"/>
      <c r="Z9" s="81"/>
      <c r="AA9" s="81"/>
      <c r="AB9" s="81"/>
      <c r="AC9" s="81"/>
      <c r="AD9" s="81"/>
      <c r="AE9" s="81"/>
    </row>
    <row r="10" spans="1:31" ht="13.5" customHeight="1" x14ac:dyDescent="0.2">
      <c r="A10" s="88" t="s">
        <v>10</v>
      </c>
      <c r="B10" s="88"/>
      <c r="C10" s="87" t="s">
        <v>11</v>
      </c>
      <c r="D10" s="87" t="s">
        <v>12</v>
      </c>
      <c r="E10" s="87" t="s">
        <v>98</v>
      </c>
      <c r="F10" s="87" t="s">
        <v>96</v>
      </c>
      <c r="G10" s="87" t="s">
        <v>99</v>
      </c>
      <c r="H10" s="87" t="s">
        <v>103</v>
      </c>
      <c r="I10" s="86" t="s">
        <v>102</v>
      </c>
      <c r="J10" s="85" t="s">
        <v>101</v>
      </c>
      <c r="K10" s="84"/>
      <c r="L10" s="83" t="s">
        <v>100</v>
      </c>
      <c r="M10" s="82"/>
      <c r="R10" s="81"/>
      <c r="S10" s="81"/>
      <c r="T10" s="81"/>
      <c r="U10" s="81"/>
      <c r="V10" s="81"/>
      <c r="W10" s="81"/>
      <c r="X10" s="81"/>
      <c r="Y10" s="81"/>
      <c r="Z10" s="81"/>
      <c r="AA10" s="81"/>
      <c r="AB10" s="81"/>
      <c r="AC10" s="81"/>
      <c r="AD10" s="81"/>
      <c r="AE10" s="81"/>
    </row>
    <row r="11" spans="1:31" ht="13.5" customHeight="1" x14ac:dyDescent="0.25">
      <c r="A11" s="80"/>
      <c r="B11" s="80"/>
      <c r="C11" s="78"/>
      <c r="D11" s="78"/>
      <c r="E11" s="79" t="str">
        <f>IF(C11="","",C11*D11)</f>
        <v/>
      </c>
      <c r="F11" s="78"/>
      <c r="G11" s="78"/>
      <c r="H11" s="78"/>
      <c r="I11" s="77" t="str">
        <f>IF(H11="","",H11*D11)</f>
        <v/>
      </c>
      <c r="J11" s="76" t="str">
        <f>IF(I11="","",E11/I11*F11)</f>
        <v/>
      </c>
      <c r="K11" s="75"/>
      <c r="L11" s="74">
        <f>((H11/12)*G11)*0.2</f>
        <v>0</v>
      </c>
      <c r="M11" s="73"/>
    </row>
    <row r="12" spans="1:31" ht="13.5" customHeight="1" x14ac:dyDescent="0.25">
      <c r="A12" s="80"/>
      <c r="B12" s="80"/>
      <c r="C12" s="78"/>
      <c r="D12" s="78"/>
      <c r="E12" s="79" t="str">
        <f>IF(C12="","",C12*D12)</f>
        <v/>
      </c>
      <c r="F12" s="78"/>
      <c r="G12" s="78"/>
      <c r="H12" s="78"/>
      <c r="I12" s="77" t="str">
        <f>IF(H12="","",H12*D12)</f>
        <v/>
      </c>
      <c r="J12" s="76" t="str">
        <f>IF(I12="","",E12/I12*F12)</f>
        <v/>
      </c>
      <c r="K12" s="75"/>
      <c r="L12" s="74">
        <f>((H12/12)*G12)*0.2</f>
        <v>0</v>
      </c>
      <c r="M12" s="73"/>
    </row>
    <row r="13" spans="1:31" ht="13.5" customHeight="1" x14ac:dyDescent="0.25">
      <c r="A13" s="80"/>
      <c r="B13" s="80"/>
      <c r="C13" s="78"/>
      <c r="D13" s="78"/>
      <c r="E13" s="79" t="str">
        <f>IF(C13="","",C13*D13)</f>
        <v/>
      </c>
      <c r="F13" s="78"/>
      <c r="G13" s="78"/>
      <c r="H13" s="78"/>
      <c r="I13" s="77" t="str">
        <f>IF(H13="","",H13*D13)</f>
        <v/>
      </c>
      <c r="J13" s="76" t="str">
        <f>IF(I13="","",E13/I13*F13)</f>
        <v/>
      </c>
      <c r="K13" s="75"/>
      <c r="L13" s="74">
        <f>((H13/12)*G13)*0.2</f>
        <v>0</v>
      </c>
      <c r="M13" s="73"/>
    </row>
    <row r="14" spans="1:31" ht="13.5" customHeight="1" x14ac:dyDescent="0.25">
      <c r="A14" s="80"/>
      <c r="B14" s="80"/>
      <c r="C14" s="78"/>
      <c r="D14" s="78"/>
      <c r="E14" s="79" t="str">
        <f>IF(C14="","",C14*D14)</f>
        <v/>
      </c>
      <c r="F14" s="78"/>
      <c r="G14" s="78"/>
      <c r="H14" s="78"/>
      <c r="I14" s="77" t="str">
        <f>IF(H14="","",H14*D14)</f>
        <v/>
      </c>
      <c r="J14" s="76" t="str">
        <f>IF(I14="","",E14/I14*F14)</f>
        <v/>
      </c>
      <c r="K14" s="75"/>
      <c r="L14" s="74">
        <f>((H14/12)*G14)*0.2</f>
        <v>0</v>
      </c>
      <c r="M14" s="73"/>
    </row>
    <row r="15" spans="1:31" ht="13.5" customHeight="1" thickBot="1" x14ac:dyDescent="0.3">
      <c r="A15" s="72" t="s">
        <v>4</v>
      </c>
      <c r="B15" s="72"/>
      <c r="C15" s="71">
        <f>SUM(C11:C14)</f>
        <v>0</v>
      </c>
      <c r="D15" s="71"/>
      <c r="E15" s="71">
        <f>SUM(E11:E14)</f>
        <v>0</v>
      </c>
      <c r="F15" s="71">
        <f>SUM(F11:F14)</f>
        <v>0</v>
      </c>
      <c r="G15" s="71"/>
      <c r="H15" s="71">
        <f>SUM(H11:H14)</f>
        <v>0</v>
      </c>
      <c r="I15" s="70">
        <f>SUM(I11:I14)</f>
        <v>0</v>
      </c>
      <c r="J15" s="69">
        <f>SUM(J11:J14)</f>
        <v>0</v>
      </c>
      <c r="L15" s="68">
        <f>SUM(L11:L14)</f>
        <v>0</v>
      </c>
      <c r="M15" s="67">
        <f>SUM(M11:M14)</f>
        <v>0</v>
      </c>
    </row>
    <row r="17" spans="1:10" x14ac:dyDescent="0.2">
      <c r="A17" s="21" t="s">
        <v>43</v>
      </c>
      <c r="B17" s="18"/>
      <c r="C17" s="18"/>
      <c r="D17" s="18"/>
      <c r="E17" s="18"/>
      <c r="F17" s="18"/>
      <c r="G17" s="18"/>
      <c r="H17" s="18"/>
      <c r="I17" s="18"/>
      <c r="J17" s="18"/>
    </row>
    <row r="18" spans="1:10" x14ac:dyDescent="0.2">
      <c r="A18" s="18" t="s">
        <v>56</v>
      </c>
      <c r="B18" s="18" t="s">
        <v>44</v>
      </c>
      <c r="C18" s="42">
        <v>45000</v>
      </c>
      <c r="D18" s="42">
        <v>3</v>
      </c>
      <c r="E18" s="42">
        <f>C18*3</f>
        <v>135000</v>
      </c>
      <c r="F18" s="42">
        <v>482</v>
      </c>
      <c r="G18" s="42">
        <v>1607</v>
      </c>
      <c r="H18" s="42">
        <f>3*1607</f>
        <v>4821</v>
      </c>
      <c r="I18" s="63">
        <f>F18/H18</f>
        <v>9.9979257415473963E-2</v>
      </c>
      <c r="J18" s="43">
        <f>IF(H18=0,"-",E18/H18*F18)</f>
        <v>13497.199751088985</v>
      </c>
    </row>
    <row r="19" spans="1:10" x14ac:dyDescent="0.2">
      <c r="J19" s="66"/>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2"/>
  <sheetViews>
    <sheetView workbookViewId="0">
      <selection activeCell="B5" sqref="B5"/>
    </sheetView>
  </sheetViews>
  <sheetFormatPr baseColWidth="10" defaultRowHeight="14.25" x14ac:dyDescent="0.2"/>
  <cols>
    <col min="1" max="1" width="25.75" customWidth="1"/>
    <col min="2" max="2" width="33.875" customWidth="1"/>
    <col min="3" max="3" width="21.75" bestFit="1" customWidth="1"/>
  </cols>
  <sheetData>
    <row r="1" spans="1:3" ht="15" x14ac:dyDescent="0.25">
      <c r="A1" s="4" t="s">
        <v>1</v>
      </c>
      <c r="C1" s="46" t="s">
        <v>80</v>
      </c>
    </row>
    <row r="3" spans="1:3" ht="15" x14ac:dyDescent="0.25">
      <c r="A3" s="1" t="s">
        <v>31</v>
      </c>
    </row>
    <row r="5" spans="1:3" ht="26.25" customHeight="1" x14ac:dyDescent="0.2">
      <c r="A5" s="61" t="s">
        <v>78</v>
      </c>
      <c r="B5" s="60" t="str">
        <f>IF(info!D8="","",info!D8)</f>
        <v/>
      </c>
    </row>
    <row r="6" spans="1:3" ht="28.5" x14ac:dyDescent="0.2">
      <c r="A6" s="3" t="s">
        <v>6</v>
      </c>
      <c r="B6" s="5">
        <f>personnel!J15</f>
        <v>0</v>
      </c>
    </row>
    <row r="7" spans="1:3" ht="29.25" x14ac:dyDescent="0.25">
      <c r="A7" s="3" t="s">
        <v>7</v>
      </c>
      <c r="B7" s="9">
        <f>0.15*B6</f>
        <v>0</v>
      </c>
    </row>
    <row r="8" spans="1:3" x14ac:dyDescent="0.2">
      <c r="A8" s="2"/>
    </row>
    <row r="9" spans="1:3" x14ac:dyDescent="0.2">
      <c r="A9" s="2"/>
    </row>
    <row r="10" spans="1:3" x14ac:dyDescent="0.2">
      <c r="A10" s="2"/>
    </row>
    <row r="11" spans="1:3" x14ac:dyDescent="0.2">
      <c r="A11" s="2"/>
    </row>
    <row r="12" spans="1:3" x14ac:dyDescent="0.2">
      <c r="A12" s="2"/>
    </row>
  </sheetData>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D89012-4211-4C52-8F84-7CD4EDC70A2A}">
  <dimension ref="A1:C12"/>
  <sheetViews>
    <sheetView workbookViewId="0">
      <selection activeCell="B5" sqref="B5"/>
    </sheetView>
  </sheetViews>
  <sheetFormatPr baseColWidth="10" defaultRowHeight="14.25" x14ac:dyDescent="0.2"/>
  <cols>
    <col min="1" max="1" width="25.75" customWidth="1"/>
    <col min="2" max="2" width="35" customWidth="1"/>
    <col min="3" max="3" width="21.75" bestFit="1" customWidth="1"/>
  </cols>
  <sheetData>
    <row r="1" spans="1:3" ht="15" x14ac:dyDescent="0.25">
      <c r="A1" s="4" t="s">
        <v>75</v>
      </c>
      <c r="C1" s="46" t="s">
        <v>80</v>
      </c>
    </row>
    <row r="3" spans="1:3" ht="15" x14ac:dyDescent="0.25">
      <c r="A3" s="1" t="s">
        <v>31</v>
      </c>
    </row>
    <row r="5" spans="1:3" ht="26.25" customHeight="1" x14ac:dyDescent="0.2">
      <c r="A5" s="61" t="s">
        <v>78</v>
      </c>
      <c r="B5" s="60" t="str">
        <f>IF(info!D8="","",info!D8)</f>
        <v/>
      </c>
    </row>
    <row r="6" spans="1:3" ht="28.5" x14ac:dyDescent="0.2">
      <c r="A6" s="3" t="s">
        <v>6</v>
      </c>
      <c r="B6" s="5">
        <f>personnel!J15</f>
        <v>0</v>
      </c>
    </row>
    <row r="7" spans="1:3" ht="29.25" x14ac:dyDescent="0.25">
      <c r="A7" s="3" t="s">
        <v>2</v>
      </c>
      <c r="B7" s="9">
        <f>0.15*B6</f>
        <v>0</v>
      </c>
    </row>
    <row r="8" spans="1:3" x14ac:dyDescent="0.2">
      <c r="A8" s="2"/>
    </row>
    <row r="9" spans="1:3" x14ac:dyDescent="0.2">
      <c r="A9" s="2"/>
    </row>
    <row r="10" spans="1:3" x14ac:dyDescent="0.2">
      <c r="A10" s="2"/>
    </row>
    <row r="11" spans="1:3" x14ac:dyDescent="0.2">
      <c r="A11" s="2"/>
    </row>
    <row r="12" spans="1:3" x14ac:dyDescent="0.2">
      <c r="A12" s="2"/>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
  <sheetViews>
    <sheetView zoomScaleNormal="100" workbookViewId="0">
      <selection activeCell="B8" sqref="B8"/>
    </sheetView>
  </sheetViews>
  <sheetFormatPr baseColWidth="10" defaultRowHeight="14.25" x14ac:dyDescent="0.2"/>
  <cols>
    <col min="1" max="1" width="27.5" customWidth="1"/>
    <col min="2" max="2" width="31.25" customWidth="1"/>
    <col min="3" max="3" width="18.375" customWidth="1"/>
    <col min="4" max="4" width="43.75" customWidth="1"/>
    <col min="5" max="5" width="20.25" customWidth="1"/>
  </cols>
  <sheetData>
    <row r="1" spans="1:5" ht="15" x14ac:dyDescent="0.25">
      <c r="A1" s="7" t="s">
        <v>94</v>
      </c>
      <c r="D1" s="46" t="s">
        <v>80</v>
      </c>
    </row>
    <row r="3" spans="1:5" ht="15" x14ac:dyDescent="0.25">
      <c r="A3" s="1" t="s">
        <v>31</v>
      </c>
    </row>
    <row r="4" spans="1:5" ht="15" x14ac:dyDescent="0.25">
      <c r="A4" s="15" t="s">
        <v>90</v>
      </c>
    </row>
    <row r="5" spans="1:5" x14ac:dyDescent="0.2">
      <c r="A5" s="62" t="s">
        <v>89</v>
      </c>
    </row>
    <row r="6" spans="1:5" ht="15" x14ac:dyDescent="0.25">
      <c r="A6" s="15" t="s">
        <v>88</v>
      </c>
    </row>
    <row r="8" spans="1:5" ht="15" x14ac:dyDescent="0.25">
      <c r="A8" s="41" t="s">
        <v>3</v>
      </c>
      <c r="B8" s="48" t="str">
        <f>IF(info!D8="","",info!D8)</f>
        <v/>
      </c>
    </row>
    <row r="9" spans="1:5" ht="28.5" x14ac:dyDescent="0.2">
      <c r="A9" s="3" t="s">
        <v>14</v>
      </c>
      <c r="B9" s="3" t="s">
        <v>15</v>
      </c>
      <c r="C9" s="3" t="s">
        <v>8</v>
      </c>
      <c r="D9" s="3" t="s">
        <v>16</v>
      </c>
      <c r="E9" s="8" t="s">
        <v>61</v>
      </c>
    </row>
    <row r="10" spans="1:5" x14ac:dyDescent="0.2">
      <c r="A10" s="48"/>
      <c r="B10" s="48"/>
      <c r="C10" s="47"/>
      <c r="D10" s="48"/>
      <c r="E10" s="48"/>
    </row>
    <row r="11" spans="1:5" x14ac:dyDescent="0.2">
      <c r="A11" s="48"/>
      <c r="B11" s="48"/>
      <c r="C11" s="47"/>
      <c r="D11" s="48"/>
      <c r="E11" s="48"/>
    </row>
    <row r="12" spans="1:5" x14ac:dyDescent="0.2">
      <c r="A12" s="48"/>
      <c r="B12" s="48"/>
      <c r="C12" s="47"/>
      <c r="D12" s="48"/>
      <c r="E12" s="48"/>
    </row>
    <row r="13" spans="1:5" x14ac:dyDescent="0.2">
      <c r="A13" s="48"/>
      <c r="B13" s="48"/>
      <c r="C13" s="47"/>
      <c r="D13" s="48"/>
      <c r="E13" s="48"/>
    </row>
    <row r="14" spans="1:5" x14ac:dyDescent="0.2">
      <c r="A14" s="48"/>
      <c r="B14" s="48"/>
      <c r="C14" s="47"/>
      <c r="D14" s="48"/>
      <c r="E14" s="48"/>
    </row>
    <row r="15" spans="1:5" ht="15" x14ac:dyDescent="0.25">
      <c r="A15" s="6" t="s">
        <v>4</v>
      </c>
      <c r="B15" s="6"/>
      <c r="C15" s="10">
        <f>SUM(C10:C14)</f>
        <v>0</v>
      </c>
      <c r="D15" s="6"/>
      <c r="E15" s="6"/>
    </row>
    <row r="17" spans="1:5" x14ac:dyDescent="0.2">
      <c r="A17" s="21" t="s">
        <v>43</v>
      </c>
      <c r="B17" s="18"/>
      <c r="C17" s="18"/>
      <c r="D17" s="18"/>
      <c r="E17" s="18"/>
    </row>
    <row r="18" spans="1:5" ht="28.5" x14ac:dyDescent="0.2">
      <c r="A18" s="18" t="s">
        <v>49</v>
      </c>
      <c r="B18" s="19" t="s">
        <v>50</v>
      </c>
      <c r="C18" s="20">
        <v>3572</v>
      </c>
      <c r="D18" s="18"/>
      <c r="E18" s="18" t="s">
        <v>54</v>
      </c>
    </row>
    <row r="19" spans="1:5" ht="57" x14ac:dyDescent="0.2">
      <c r="A19" s="19" t="s">
        <v>51</v>
      </c>
      <c r="B19" s="19" t="s">
        <v>52</v>
      </c>
      <c r="C19" s="20">
        <f>860+980</f>
        <v>1840</v>
      </c>
      <c r="D19" s="18"/>
      <c r="E19" s="19" t="s">
        <v>53</v>
      </c>
    </row>
  </sheetData>
  <hyperlinks>
    <hyperlink ref="A5" r:id="rId1" xr:uid="{D6E2A840-6839-447F-9076-FC6900B92649}"/>
  </hyperlinks>
  <pageMargins left="0.7" right="0.7" top="0.75" bottom="0.75" header="0.3" footer="0.3"/>
  <pageSetup paperSize="9" orientation="portrait" horizontalDpi="0" verticalDpi="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0"/>
  <sheetViews>
    <sheetView zoomScaleNormal="100" workbookViewId="0">
      <selection activeCell="B9" sqref="B9"/>
    </sheetView>
  </sheetViews>
  <sheetFormatPr baseColWidth="10" defaultRowHeight="14.25" x14ac:dyDescent="0.2"/>
  <cols>
    <col min="1" max="1" width="38.875" customWidth="1"/>
    <col min="2" max="2" width="31.25" customWidth="1"/>
    <col min="3" max="3" width="13.75" customWidth="1"/>
    <col min="4" max="4" width="43.5" customWidth="1"/>
    <col min="5" max="5" width="20.125" customWidth="1"/>
  </cols>
  <sheetData>
    <row r="1" spans="1:5" ht="15" x14ac:dyDescent="0.25">
      <c r="A1" s="4" t="s">
        <v>93</v>
      </c>
      <c r="B1" s="46" t="s">
        <v>80</v>
      </c>
    </row>
    <row r="3" spans="1:5" ht="15" x14ac:dyDescent="0.25">
      <c r="A3" s="1" t="s">
        <v>31</v>
      </c>
    </row>
    <row r="4" spans="1:5" ht="15" x14ac:dyDescent="0.25">
      <c r="A4" s="17" t="s">
        <v>39</v>
      </c>
    </row>
    <row r="5" spans="1:5" ht="15" x14ac:dyDescent="0.25">
      <c r="A5" s="15" t="s">
        <v>91</v>
      </c>
    </row>
    <row r="6" spans="1:5" x14ac:dyDescent="0.2">
      <c r="A6" s="62" t="s">
        <v>89</v>
      </c>
    </row>
    <row r="7" spans="1:5" ht="15" x14ac:dyDescent="0.25">
      <c r="A7" s="15" t="s">
        <v>88</v>
      </c>
    </row>
    <row r="9" spans="1:5" ht="15" x14ac:dyDescent="0.25">
      <c r="A9" s="41" t="s">
        <v>3</v>
      </c>
      <c r="B9" s="48" t="str">
        <f>IF(info!D8="","",info!D8)</f>
        <v/>
      </c>
    </row>
    <row r="10" spans="1:5" ht="28.5" x14ac:dyDescent="0.2">
      <c r="A10" s="3" t="s">
        <v>17</v>
      </c>
      <c r="B10" s="3" t="s">
        <v>15</v>
      </c>
      <c r="C10" s="3" t="s">
        <v>8</v>
      </c>
      <c r="D10" s="3" t="s">
        <v>38</v>
      </c>
      <c r="E10" s="8" t="s">
        <v>60</v>
      </c>
    </row>
    <row r="11" spans="1:5" x14ac:dyDescent="0.2">
      <c r="A11" s="48"/>
      <c r="B11" s="48"/>
      <c r="C11" s="47"/>
      <c r="D11" s="48"/>
      <c r="E11" s="48"/>
    </row>
    <row r="12" spans="1:5" x14ac:dyDescent="0.2">
      <c r="A12" s="48"/>
      <c r="B12" s="48"/>
      <c r="C12" s="47"/>
      <c r="D12" s="48"/>
      <c r="E12" s="48"/>
    </row>
    <row r="13" spans="1:5" x14ac:dyDescent="0.2">
      <c r="A13" s="48"/>
      <c r="B13" s="48"/>
      <c r="C13" s="47"/>
      <c r="D13" s="48"/>
      <c r="E13" s="48"/>
    </row>
    <row r="14" spans="1:5" x14ac:dyDescent="0.2">
      <c r="A14" s="48"/>
      <c r="B14" s="48"/>
      <c r="C14" s="47"/>
      <c r="D14" s="48"/>
      <c r="E14" s="48"/>
    </row>
    <row r="15" spans="1:5" x14ac:dyDescent="0.2">
      <c r="A15" s="48"/>
      <c r="B15" s="48"/>
      <c r="C15" s="47"/>
      <c r="D15" s="48"/>
      <c r="E15" s="48"/>
    </row>
    <row r="16" spans="1:5" ht="15" x14ac:dyDescent="0.25">
      <c r="A16" s="6" t="s">
        <v>4</v>
      </c>
      <c r="B16" s="6"/>
      <c r="C16" s="10">
        <f>SUM(C11:C15)</f>
        <v>0</v>
      </c>
      <c r="D16" s="6"/>
      <c r="E16" s="6"/>
    </row>
    <row r="18" spans="1:5" x14ac:dyDescent="0.2">
      <c r="A18" s="21" t="s">
        <v>41</v>
      </c>
      <c r="B18" s="18"/>
      <c r="C18" s="18"/>
      <c r="D18" s="18"/>
      <c r="E18" s="18"/>
    </row>
    <row r="19" spans="1:5" ht="71.25" x14ac:dyDescent="0.2">
      <c r="A19" s="18" t="s">
        <v>40</v>
      </c>
      <c r="B19" s="19" t="s">
        <v>42</v>
      </c>
      <c r="C19" s="20">
        <f>((50000/60)*36)*0.8</f>
        <v>24000</v>
      </c>
      <c r="D19" s="19" t="s">
        <v>55</v>
      </c>
      <c r="E19" s="18" t="s">
        <v>57</v>
      </c>
    </row>
    <row r="20" spans="1:5" ht="42.75" x14ac:dyDescent="0.2">
      <c r="A20" s="19" t="s">
        <v>45</v>
      </c>
      <c r="B20" s="19" t="s">
        <v>46</v>
      </c>
      <c r="C20" s="20">
        <f>385*8</f>
        <v>3080</v>
      </c>
      <c r="D20" s="19" t="s">
        <v>47</v>
      </c>
      <c r="E20" s="19" t="s">
        <v>48</v>
      </c>
    </row>
  </sheetData>
  <hyperlinks>
    <hyperlink ref="A6" r:id="rId1" xr:uid="{D25E40E2-469A-4FB0-BEE6-27A026ADD53D}"/>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5"/>
  <sheetViews>
    <sheetView workbookViewId="0">
      <selection activeCell="B8" sqref="B8"/>
    </sheetView>
  </sheetViews>
  <sheetFormatPr baseColWidth="10" defaultRowHeight="14.25" x14ac:dyDescent="0.2"/>
  <cols>
    <col min="1" max="1" width="27.5" customWidth="1"/>
    <col min="2" max="2" width="31.25" customWidth="1"/>
    <col min="3" max="3" width="13.625" customWidth="1"/>
    <col min="4" max="4" width="43.75" customWidth="1"/>
    <col min="5" max="5" width="19.75" customWidth="1"/>
  </cols>
  <sheetData>
    <row r="1" spans="1:5" ht="15" x14ac:dyDescent="0.25">
      <c r="A1" s="7" t="s">
        <v>18</v>
      </c>
      <c r="D1" s="46" t="s">
        <v>80</v>
      </c>
    </row>
    <row r="3" spans="1:5" ht="15" x14ac:dyDescent="0.25">
      <c r="A3" s="1" t="s">
        <v>31</v>
      </c>
    </row>
    <row r="4" spans="1:5" s="15" customFormat="1" ht="15" x14ac:dyDescent="0.25">
      <c r="A4" s="15" t="s">
        <v>91</v>
      </c>
    </row>
    <row r="5" spans="1:5" x14ac:dyDescent="0.2">
      <c r="A5" s="62" t="s">
        <v>89</v>
      </c>
    </row>
    <row r="6" spans="1:5" s="15" customFormat="1" ht="15" x14ac:dyDescent="0.25">
      <c r="A6" s="15" t="s">
        <v>88</v>
      </c>
    </row>
    <row r="8" spans="1:5" ht="15" x14ac:dyDescent="0.25">
      <c r="A8" s="41" t="s">
        <v>3</v>
      </c>
      <c r="B8" s="49" t="str">
        <f>IF(info!D8="","",info!D8)</f>
        <v/>
      </c>
    </row>
    <row r="9" spans="1:5" ht="28.5" x14ac:dyDescent="0.2">
      <c r="A9" s="3" t="s">
        <v>19</v>
      </c>
      <c r="B9" s="3" t="s">
        <v>15</v>
      </c>
      <c r="C9" s="3" t="s">
        <v>8</v>
      </c>
      <c r="D9" s="3" t="s">
        <v>16</v>
      </c>
      <c r="E9" s="8" t="s">
        <v>32</v>
      </c>
    </row>
    <row r="10" spans="1:5" x14ac:dyDescent="0.2">
      <c r="A10" s="49"/>
      <c r="B10" s="49"/>
      <c r="C10" s="47"/>
      <c r="D10" s="49"/>
      <c r="E10" s="49"/>
    </row>
    <row r="11" spans="1:5" x14ac:dyDescent="0.2">
      <c r="A11" s="49"/>
      <c r="B11" s="49"/>
      <c r="C11" s="47"/>
      <c r="D11" s="49"/>
      <c r="E11" s="49"/>
    </row>
    <row r="12" spans="1:5" x14ac:dyDescent="0.2">
      <c r="A12" s="49"/>
      <c r="B12" s="49"/>
      <c r="C12" s="47"/>
      <c r="D12" s="49"/>
      <c r="E12" s="49"/>
    </row>
    <row r="13" spans="1:5" x14ac:dyDescent="0.2">
      <c r="A13" s="49"/>
      <c r="B13" s="49"/>
      <c r="C13" s="47"/>
      <c r="D13" s="49"/>
      <c r="E13" s="49"/>
    </row>
    <row r="14" spans="1:5" x14ac:dyDescent="0.2">
      <c r="A14" s="49"/>
      <c r="B14" s="49"/>
      <c r="C14" s="47"/>
      <c r="D14" s="49"/>
      <c r="E14" s="49"/>
    </row>
    <row r="15" spans="1:5" ht="15" x14ac:dyDescent="0.25">
      <c r="A15" s="6" t="s">
        <v>4</v>
      </c>
      <c r="B15" s="6"/>
      <c r="C15" s="10">
        <f>SUM(C10:C14)</f>
        <v>0</v>
      </c>
      <c r="D15" s="6"/>
      <c r="E15" s="6"/>
    </row>
  </sheetData>
  <hyperlinks>
    <hyperlink ref="A5" r:id="rId1" xr:uid="{D2E84E92-3A8C-43CA-B950-E21CD9BD45DC}"/>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15138-FF91-4659-B909-7F1B9A62BE4E}">
  <dimension ref="A1:I17"/>
  <sheetViews>
    <sheetView workbookViewId="0">
      <selection activeCell="B7" sqref="B7"/>
    </sheetView>
  </sheetViews>
  <sheetFormatPr baseColWidth="10" defaultRowHeight="14.25" x14ac:dyDescent="0.2"/>
  <cols>
    <col min="1" max="1" width="30.75" customWidth="1"/>
    <col min="2" max="2" width="31.25" customWidth="1"/>
    <col min="3" max="3" width="13.625" customWidth="1"/>
    <col min="4" max="4" width="43.75" customWidth="1"/>
    <col min="5" max="5" width="19.75" customWidth="1"/>
  </cols>
  <sheetData>
    <row r="1" spans="1:9" ht="15" x14ac:dyDescent="0.25">
      <c r="A1" s="7" t="s">
        <v>64</v>
      </c>
    </row>
    <row r="3" spans="1:9" ht="15" x14ac:dyDescent="0.25">
      <c r="A3" t="s">
        <v>82</v>
      </c>
    </row>
    <row r="4" spans="1:9" x14ac:dyDescent="0.2">
      <c r="A4" t="s">
        <v>79</v>
      </c>
    </row>
    <row r="6" spans="1:9" x14ac:dyDescent="0.2">
      <c r="A6" s="23"/>
      <c r="B6" s="23"/>
      <c r="C6" s="23"/>
      <c r="D6" s="23"/>
      <c r="E6" s="23"/>
      <c r="F6" s="23"/>
      <c r="G6" s="23"/>
      <c r="H6" s="23"/>
      <c r="I6" s="23"/>
    </row>
    <row r="7" spans="1:9" ht="15" x14ac:dyDescent="0.25">
      <c r="A7" s="6" t="s">
        <v>78</v>
      </c>
      <c r="B7" s="60" t="str">
        <f>IF(info!D8="","",info!D8)</f>
        <v/>
      </c>
    </row>
    <row r="8" spans="1:9" ht="25.5" x14ac:dyDescent="0.2">
      <c r="A8" s="24" t="s">
        <v>65</v>
      </c>
      <c r="B8" s="25" t="s">
        <v>66</v>
      </c>
      <c r="C8" s="25" t="s">
        <v>67</v>
      </c>
      <c r="D8" s="24" t="s">
        <v>68</v>
      </c>
      <c r="E8" s="24" t="s">
        <v>69</v>
      </c>
      <c r="F8" s="60" t="s">
        <v>70</v>
      </c>
      <c r="G8" s="60" t="s">
        <v>70</v>
      </c>
      <c r="H8" s="60" t="s">
        <v>70</v>
      </c>
      <c r="I8" s="26" t="s">
        <v>4</v>
      </c>
    </row>
    <row r="9" spans="1:9" ht="27" customHeight="1" x14ac:dyDescent="0.2">
      <c r="A9" s="65" t="s">
        <v>71</v>
      </c>
      <c r="B9" s="60"/>
      <c r="C9" s="60"/>
      <c r="D9" s="60"/>
      <c r="E9" s="60"/>
      <c r="F9" s="60"/>
      <c r="G9" s="60"/>
      <c r="H9" s="60"/>
      <c r="I9" s="27">
        <f t="shared" ref="I9:I15" si="0">SUM(F9:H9)</f>
        <v>0</v>
      </c>
    </row>
    <row r="10" spans="1:9" ht="31.5" customHeight="1" x14ac:dyDescent="0.2">
      <c r="A10" s="65"/>
      <c r="B10" s="60"/>
      <c r="C10" s="60"/>
      <c r="D10" s="60"/>
      <c r="E10" s="60"/>
      <c r="F10" s="60"/>
      <c r="G10" s="60"/>
      <c r="H10" s="60"/>
      <c r="I10" s="27">
        <f t="shared" si="0"/>
        <v>0</v>
      </c>
    </row>
    <row r="11" spans="1:9" ht="29.25" customHeight="1" x14ac:dyDescent="0.2">
      <c r="A11" s="65" t="s">
        <v>72</v>
      </c>
      <c r="B11" s="60"/>
      <c r="C11" s="60"/>
      <c r="D11" s="60"/>
      <c r="E11" s="60"/>
      <c r="F11" s="60"/>
      <c r="G11" s="60"/>
      <c r="H11" s="60"/>
      <c r="I11" s="27">
        <f t="shared" si="0"/>
        <v>0</v>
      </c>
    </row>
    <row r="12" spans="1:9" ht="30.75" customHeight="1" x14ac:dyDescent="0.2">
      <c r="A12" s="65"/>
      <c r="B12" s="60"/>
      <c r="C12" s="60"/>
      <c r="D12" s="60"/>
      <c r="E12" s="60"/>
      <c r="F12" s="60"/>
      <c r="G12" s="60"/>
      <c r="H12" s="60"/>
      <c r="I12" s="27">
        <f t="shared" si="0"/>
        <v>0</v>
      </c>
    </row>
    <row r="13" spans="1:9" x14ac:dyDescent="0.2">
      <c r="A13" s="28"/>
      <c r="B13" s="29"/>
      <c r="C13" s="30"/>
      <c r="D13" s="31"/>
      <c r="E13" s="32" t="s">
        <v>73</v>
      </c>
      <c r="F13" s="33">
        <f>SUMIFS(F9:F12,$C9:$C12,"public")</f>
        <v>0</v>
      </c>
      <c r="G13" s="33">
        <f>SUMIFS(G9:G12,$C9:$C12,"public")</f>
        <v>0</v>
      </c>
      <c r="H13" s="33">
        <f>SUMIFS(H9:H12,$C9:$C12,"public")</f>
        <v>0</v>
      </c>
      <c r="I13" s="34">
        <f t="shared" si="0"/>
        <v>0</v>
      </c>
    </row>
    <row r="14" spans="1:9" x14ac:dyDescent="0.2">
      <c r="A14" s="35"/>
      <c r="B14" s="36"/>
      <c r="C14" s="30"/>
      <c r="D14" s="37"/>
      <c r="E14" s="38" t="s">
        <v>74</v>
      </c>
      <c r="F14" s="33">
        <f>SUMIFS(F9:F12,$C9:$C12,"privé")</f>
        <v>0</v>
      </c>
      <c r="G14" s="33">
        <f>SUMIFS(G9:G12,$C9:$C12,"privé")</f>
        <v>0</v>
      </c>
      <c r="H14" s="33">
        <f>SUMIFS(H9:H12,$C9:$C12,"privé")</f>
        <v>0</v>
      </c>
      <c r="I14" s="34">
        <f t="shared" si="0"/>
        <v>0</v>
      </c>
    </row>
    <row r="15" spans="1:9" x14ac:dyDescent="0.2">
      <c r="A15" s="28"/>
      <c r="B15" s="36"/>
      <c r="C15" s="39"/>
      <c r="D15" s="31"/>
      <c r="E15" s="29" t="s">
        <v>4</v>
      </c>
      <c r="F15" s="40">
        <f>SUM(F13:F14)</f>
        <v>0</v>
      </c>
      <c r="G15" s="40">
        <f>SUM(G13:G14)</f>
        <v>0</v>
      </c>
      <c r="H15" s="40">
        <f>SUM(H13:H14)</f>
        <v>0</v>
      </c>
      <c r="I15" s="27">
        <f t="shared" si="0"/>
        <v>0</v>
      </c>
    </row>
    <row r="17" spans="2:5" x14ac:dyDescent="0.2">
      <c r="B17" t="s">
        <v>76</v>
      </c>
      <c r="E17" t="s">
        <v>77</v>
      </c>
    </row>
  </sheetData>
  <mergeCells count="2">
    <mergeCell ref="A9:A10"/>
    <mergeCell ref="A11:A12"/>
  </mergeCells>
  <dataValidations count="1">
    <dataValidation type="list" allowBlank="1" showInputMessage="1" showErrorMessage="1" sqref="C9:C12" xr:uid="{1215B7C5-D76F-4D44-A996-6C71951B05E0}">
      <formula1>"public,privé"</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info</vt:lpstr>
      <vt:lpstr>personnel</vt:lpstr>
      <vt:lpstr>frais bureau</vt:lpstr>
      <vt:lpstr>frais déplacements</vt:lpstr>
      <vt:lpstr>frais extérieurs</vt:lpstr>
      <vt:lpstr>équipements</vt:lpstr>
      <vt:lpstr>infras et travaux</vt:lpstr>
      <vt:lpstr>contrib en nature</vt:lpstr>
      <vt:lpstr>'frais bureau'!Zone_d_impression</vt:lpstr>
      <vt:lpstr>'frais déplacements'!Zone_d_impression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maud.legraet</dc:creator>
  <cp:lastModifiedBy>SANCHEZ Elvina</cp:lastModifiedBy>
  <cp:lastPrinted>2016-05-18T14:33:55Z</cp:lastPrinted>
  <dcterms:created xsi:type="dcterms:W3CDTF">2016-04-20T09:10:30Z</dcterms:created>
  <dcterms:modified xsi:type="dcterms:W3CDTF">2024-10-24T14:21:35Z</dcterms:modified>
</cp:coreProperties>
</file>