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5385" windowWidth="14475" windowHeight="3435"/>
  </bookViews>
  <sheets>
    <sheet name="Détail - Personnel" sheetId="18" r:id="rId1"/>
    <sheet name="Détail - Déplacements" sheetId="21" r:id="rId2"/>
    <sheet name="Récap par catégorie de dépense" sheetId="20" state="hidden" r:id="rId3"/>
    <sheet name="Liste catégories de dépenses" sheetId="15" state="hidden" r:id="rId4"/>
  </sheets>
  <externalReferences>
    <externalReference r:id="rId5"/>
  </externalReferences>
  <definedNames>
    <definedName name="libelle_indic">'[1]liste indic'!$A$1:$C$36</definedName>
    <definedName name="liste_OS">'[1]liste OS'!$A$1:$B$17</definedName>
    <definedName name="_xlnm.Print_Area" localSheetId="1">'Détail - Déplacements'!$A$1:$J$130</definedName>
    <definedName name="_xlnm.Print_Area" localSheetId="0">'Détail - Personnel'!$A$1:$K$131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J129" i="18" l="1"/>
  <c r="I129" i="18"/>
  <c r="H129" i="18"/>
  <c r="J128" i="18"/>
  <c r="I128" i="18"/>
  <c r="H128" i="18"/>
  <c r="J127" i="18"/>
  <c r="I127" i="18"/>
  <c r="H127" i="18"/>
  <c r="J126" i="18"/>
  <c r="I126" i="18"/>
  <c r="H126" i="18"/>
  <c r="J125" i="18"/>
  <c r="I125" i="18"/>
  <c r="H125" i="18"/>
  <c r="J124" i="18"/>
  <c r="I124" i="18"/>
  <c r="H124" i="18"/>
  <c r="J123" i="18"/>
  <c r="I123" i="18"/>
  <c r="H123" i="18"/>
  <c r="J122" i="18"/>
  <c r="I122" i="18"/>
  <c r="H122" i="18"/>
  <c r="J121" i="18"/>
  <c r="I121" i="18"/>
  <c r="H121" i="18"/>
  <c r="J120" i="18"/>
  <c r="I120" i="18"/>
  <c r="H120" i="18"/>
  <c r="J119" i="18"/>
  <c r="I119" i="18"/>
  <c r="H119" i="18"/>
  <c r="J118" i="18"/>
  <c r="I118" i="18"/>
  <c r="I130" i="18" s="1"/>
  <c r="H118" i="18"/>
  <c r="H130" i="18" s="1"/>
  <c r="J108" i="18"/>
  <c r="I108" i="18"/>
  <c r="H108" i="18"/>
  <c r="J107" i="18"/>
  <c r="I107" i="18"/>
  <c r="H107" i="18"/>
  <c r="J106" i="18"/>
  <c r="I106" i="18"/>
  <c r="H106" i="18"/>
  <c r="J105" i="18"/>
  <c r="I105" i="18"/>
  <c r="H105" i="18"/>
  <c r="J104" i="18"/>
  <c r="I104" i="18"/>
  <c r="H104" i="18"/>
  <c r="J103" i="18"/>
  <c r="I103" i="18"/>
  <c r="H103" i="18"/>
  <c r="J102" i="18"/>
  <c r="I102" i="18"/>
  <c r="H102" i="18"/>
  <c r="J101" i="18"/>
  <c r="I101" i="18"/>
  <c r="H101" i="18"/>
  <c r="J100" i="18"/>
  <c r="I100" i="18"/>
  <c r="H100" i="18"/>
  <c r="J99" i="18"/>
  <c r="I99" i="18"/>
  <c r="H99" i="18"/>
  <c r="J98" i="18"/>
  <c r="I98" i="18"/>
  <c r="H98" i="18"/>
  <c r="J97" i="18"/>
  <c r="I97" i="18"/>
  <c r="I109" i="18" s="1"/>
  <c r="H97" i="18"/>
  <c r="H109" i="18" s="1"/>
  <c r="J87" i="18"/>
  <c r="I87" i="18"/>
  <c r="H87" i="18"/>
  <c r="J86" i="18"/>
  <c r="I86" i="18"/>
  <c r="H86" i="18"/>
  <c r="J85" i="18"/>
  <c r="I85" i="18"/>
  <c r="H85" i="18"/>
  <c r="J84" i="18"/>
  <c r="I84" i="18"/>
  <c r="H84" i="18"/>
  <c r="J83" i="18"/>
  <c r="I83" i="18"/>
  <c r="H83" i="18"/>
  <c r="J82" i="18"/>
  <c r="I82" i="18"/>
  <c r="H82" i="18"/>
  <c r="J81" i="18"/>
  <c r="I81" i="18"/>
  <c r="H81" i="18"/>
  <c r="J80" i="18"/>
  <c r="I80" i="18"/>
  <c r="H80" i="18"/>
  <c r="J79" i="18"/>
  <c r="I79" i="18"/>
  <c r="H79" i="18"/>
  <c r="J78" i="18"/>
  <c r="I78" i="18"/>
  <c r="H78" i="18"/>
  <c r="J77" i="18"/>
  <c r="I77" i="18"/>
  <c r="H77" i="18"/>
  <c r="J76" i="18"/>
  <c r="I76" i="18"/>
  <c r="I88" i="18" s="1"/>
  <c r="H76" i="18"/>
  <c r="H88" i="18" s="1"/>
  <c r="J66" i="18"/>
  <c r="I66" i="18"/>
  <c r="H66" i="18"/>
  <c r="J65" i="18"/>
  <c r="I65" i="18"/>
  <c r="H65" i="18"/>
  <c r="J64" i="18"/>
  <c r="I64" i="18"/>
  <c r="H64" i="18"/>
  <c r="J63" i="18"/>
  <c r="I63" i="18"/>
  <c r="H63" i="18"/>
  <c r="J62" i="18"/>
  <c r="I62" i="18"/>
  <c r="H62" i="18"/>
  <c r="J61" i="18"/>
  <c r="I61" i="18"/>
  <c r="H61" i="18"/>
  <c r="J60" i="18"/>
  <c r="I60" i="18"/>
  <c r="H60" i="18"/>
  <c r="J59" i="18"/>
  <c r="I59" i="18"/>
  <c r="H59" i="18"/>
  <c r="J58" i="18"/>
  <c r="I58" i="18"/>
  <c r="H58" i="18"/>
  <c r="J57" i="18"/>
  <c r="I57" i="18"/>
  <c r="H57" i="18"/>
  <c r="J56" i="18"/>
  <c r="I56" i="18"/>
  <c r="H56" i="18"/>
  <c r="J55" i="18"/>
  <c r="I55" i="18"/>
  <c r="I67" i="18" s="1"/>
  <c r="H55" i="18"/>
  <c r="H67" i="18" s="1"/>
  <c r="J45" i="18"/>
  <c r="I45" i="18"/>
  <c r="H45" i="18"/>
  <c r="J44" i="18"/>
  <c r="I44" i="18"/>
  <c r="H44" i="18"/>
  <c r="J43" i="18"/>
  <c r="I43" i="18"/>
  <c r="H43" i="18"/>
  <c r="J42" i="18"/>
  <c r="I42" i="18"/>
  <c r="H42" i="18"/>
  <c r="J41" i="18"/>
  <c r="I41" i="18"/>
  <c r="H41" i="18"/>
  <c r="J40" i="18"/>
  <c r="I40" i="18"/>
  <c r="H40" i="18"/>
  <c r="J39" i="18"/>
  <c r="I39" i="18"/>
  <c r="H39" i="18"/>
  <c r="J38" i="18"/>
  <c r="I38" i="18"/>
  <c r="H38" i="18"/>
  <c r="J37" i="18"/>
  <c r="I37" i="18"/>
  <c r="H37" i="18"/>
  <c r="J36" i="18"/>
  <c r="I36" i="18"/>
  <c r="H36" i="18"/>
  <c r="J35" i="18"/>
  <c r="I35" i="18"/>
  <c r="H35" i="18"/>
  <c r="J34" i="18"/>
  <c r="I34" i="18"/>
  <c r="I46" i="18" s="1"/>
  <c r="H34" i="18"/>
  <c r="H46" i="18" s="1"/>
  <c r="J14" i="18"/>
  <c r="J15" i="18"/>
  <c r="J16" i="18"/>
  <c r="J17" i="18"/>
  <c r="J18" i="18"/>
  <c r="J19" i="18"/>
  <c r="J20" i="18"/>
  <c r="J21" i="18"/>
  <c r="J22" i="18"/>
  <c r="J23" i="18"/>
  <c r="J24" i="18"/>
  <c r="I14" i="18"/>
  <c r="I15" i="18"/>
  <c r="I16" i="18"/>
  <c r="I17" i="18"/>
  <c r="I18" i="18"/>
  <c r="I19" i="18"/>
  <c r="I20" i="18"/>
  <c r="I21" i="18"/>
  <c r="I22" i="18"/>
  <c r="I23" i="18"/>
  <c r="I24" i="18"/>
  <c r="P130" i="18" l="1"/>
  <c r="O130" i="18"/>
  <c r="G130" i="18"/>
  <c r="F130" i="18"/>
  <c r="C130" i="18"/>
  <c r="B130" i="18"/>
  <c r="E129" i="18"/>
  <c r="E128" i="18"/>
  <c r="E127" i="18"/>
  <c r="E126" i="18"/>
  <c r="E125" i="18"/>
  <c r="E124" i="18"/>
  <c r="E123" i="18"/>
  <c r="E122" i="18"/>
  <c r="E121" i="18"/>
  <c r="E120" i="18"/>
  <c r="E119" i="18"/>
  <c r="E118" i="18"/>
  <c r="E130" i="18" s="1"/>
  <c r="P109" i="18"/>
  <c r="O109" i="18"/>
  <c r="G109" i="18"/>
  <c r="F109" i="18"/>
  <c r="C109" i="18"/>
  <c r="B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109" i="18" s="1"/>
  <c r="P88" i="18"/>
  <c r="O88" i="18"/>
  <c r="G88" i="18"/>
  <c r="F88" i="18"/>
  <c r="C88" i="18"/>
  <c r="B88" i="18"/>
  <c r="E87" i="18"/>
  <c r="E86" i="18"/>
  <c r="E85" i="18"/>
  <c r="E84" i="18"/>
  <c r="E83" i="18"/>
  <c r="E82" i="18"/>
  <c r="E81" i="18"/>
  <c r="E80" i="18"/>
  <c r="E79" i="18"/>
  <c r="E78" i="18"/>
  <c r="E88" i="18" s="1"/>
  <c r="E77" i="18"/>
  <c r="E76" i="18"/>
  <c r="P67" i="18"/>
  <c r="O67" i="18"/>
  <c r="G67" i="18"/>
  <c r="F67" i="18"/>
  <c r="C67" i="18"/>
  <c r="B67" i="18"/>
  <c r="E66" i="18"/>
  <c r="E65" i="18"/>
  <c r="E64" i="18"/>
  <c r="E63" i="18"/>
  <c r="E62" i="18"/>
  <c r="E61" i="18"/>
  <c r="E60" i="18"/>
  <c r="E59" i="18"/>
  <c r="E58" i="18"/>
  <c r="E57" i="18"/>
  <c r="E67" i="18" s="1"/>
  <c r="E56" i="18"/>
  <c r="E55" i="18"/>
  <c r="P46" i="18"/>
  <c r="O46" i="18"/>
  <c r="G46" i="18"/>
  <c r="F46" i="18"/>
  <c r="C46" i="18"/>
  <c r="B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14" i="18"/>
  <c r="E15" i="18"/>
  <c r="H15" i="18" s="1"/>
  <c r="E16" i="18"/>
  <c r="E17" i="18"/>
  <c r="E18" i="18"/>
  <c r="E19" i="18"/>
  <c r="E20" i="18"/>
  <c r="E21" i="18"/>
  <c r="E22" i="18"/>
  <c r="E23" i="18"/>
  <c r="E24" i="18"/>
  <c r="E13" i="18"/>
  <c r="H16" i="18"/>
  <c r="H17" i="18"/>
  <c r="H18" i="18"/>
  <c r="H19" i="18"/>
  <c r="H20" i="18"/>
  <c r="H21" i="18"/>
  <c r="H22" i="18"/>
  <c r="H23" i="18"/>
  <c r="H24" i="18"/>
  <c r="J13" i="18" l="1"/>
  <c r="I13" i="18" s="1"/>
  <c r="I25" i="18" s="1"/>
  <c r="E46" i="18"/>
  <c r="S29" i="18" l="1"/>
  <c r="T29" i="18" s="1"/>
  <c r="F25" i="18" l="1"/>
  <c r="S113" i="18" l="1"/>
  <c r="T113" i="18" s="1"/>
  <c r="S92" i="18"/>
  <c r="T92" i="18" s="1"/>
  <c r="S71" i="18"/>
  <c r="T71" i="18" s="1"/>
  <c r="S50" i="18"/>
  <c r="T50" i="18" s="1"/>
  <c r="S8" i="18"/>
  <c r="T8" i="18" s="1"/>
  <c r="B25" i="18" l="1"/>
  <c r="H14" i="18" l="1"/>
  <c r="O129" i="21"/>
  <c r="N129" i="21"/>
  <c r="H129" i="21"/>
  <c r="O108" i="21"/>
  <c r="N108" i="21"/>
  <c r="H108" i="21"/>
  <c r="O87" i="21"/>
  <c r="N87" i="21"/>
  <c r="H87" i="21"/>
  <c r="O66" i="21"/>
  <c r="N66" i="21"/>
  <c r="H66" i="21"/>
  <c r="O45" i="21"/>
  <c r="N45" i="21"/>
  <c r="H45" i="21"/>
  <c r="H24" i="21"/>
  <c r="P25" i="18"/>
  <c r="O25" i="18"/>
  <c r="C25" i="18"/>
  <c r="O24" i="21"/>
  <c r="N24" i="21"/>
  <c r="H13" i="18" l="1"/>
  <c r="E25" i="18"/>
  <c r="H25" i="18" l="1"/>
  <c r="G25" i="18"/>
</calcChain>
</file>

<file path=xl/comments1.xml><?xml version="1.0" encoding="utf-8"?>
<comments xmlns="http://schemas.openxmlformats.org/spreadsheetml/2006/main">
  <authors>
    <author>amelie.chappaz</author>
  </authors>
  <commentList>
    <comment ref="S8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n°mois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europe-bfc :</t>
        </r>
        <r>
          <rPr>
            <sz val="9"/>
            <color indexed="81"/>
            <rFont val="Tahoma"/>
            <family val="2"/>
          </rPr>
          <t xml:space="preserve">
1ère date d'acquittement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indiquer ici le nombre d'heures annuelles travaillées dans  la structure (1607h ou une autre durée du travail négociée dans la structure)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montant inscrit sur la fiche de paie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montant inscrit sur la fiche de paie</t>
        </r>
      </text>
    </comment>
    <comment ref="D12" authorId="0">
      <text>
        <r>
          <rPr>
            <b/>
            <sz val="9"/>
            <color indexed="81"/>
            <rFont val="Tahoma"/>
            <charset val="1"/>
          </rPr>
          <t>europe-bfc:</t>
        </r>
        <r>
          <rPr>
            <sz val="9"/>
            <color indexed="81"/>
            <rFont val="Tahoma"/>
            <charset val="1"/>
          </rPr>
          <t xml:space="preserve">
si retrait de primes inéligibles, d'heures supplémentaires, absences, etc...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calcul effectué à partir du temps de travail annuel de la structure et de la quotité de travail du salarié</t>
        </r>
      </text>
    </comment>
    <comment ref="S29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n°mois</t>
        </r>
      </text>
    </comment>
    <comment ref="T29" authorId="0">
      <text>
        <r>
          <rPr>
            <b/>
            <sz val="9"/>
            <color indexed="81"/>
            <rFont val="Tahoma"/>
            <family val="2"/>
          </rPr>
          <t>europe-bfc :</t>
        </r>
        <r>
          <rPr>
            <sz val="9"/>
            <color indexed="81"/>
            <rFont val="Tahoma"/>
            <family val="2"/>
          </rPr>
          <t xml:space="preserve">
1ère date d'acquittement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indiquer ici le nombre d'heures annuelles travaillées dans  la structure (1607h ou une autre durée du travail négociée dans la structure)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montant inscrit sur la fiche de paie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montant inscrit sur la fiche de paie</t>
        </r>
      </text>
    </comment>
    <comment ref="D33" authorId="0">
      <text>
        <r>
          <rPr>
            <b/>
            <sz val="9"/>
            <color indexed="81"/>
            <rFont val="Tahoma"/>
            <charset val="1"/>
          </rPr>
          <t>europe-bfc:</t>
        </r>
        <r>
          <rPr>
            <sz val="9"/>
            <color indexed="81"/>
            <rFont val="Tahoma"/>
            <charset val="1"/>
          </rPr>
          <t xml:space="preserve">
si retrait de primes inéligibles, d'heures supplémentaires, absences, etc...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calcul effectué à partir du temps de travail annuel de la structure et de la quotité de travail du salarié</t>
        </r>
      </text>
    </comment>
    <comment ref="S50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n°mois</t>
        </r>
      </text>
    </comment>
    <comment ref="T50" authorId="0">
      <text>
        <r>
          <rPr>
            <b/>
            <sz val="9"/>
            <color indexed="81"/>
            <rFont val="Tahoma"/>
            <family val="2"/>
          </rPr>
          <t>europe-bfc :</t>
        </r>
        <r>
          <rPr>
            <sz val="9"/>
            <color indexed="81"/>
            <rFont val="Tahoma"/>
            <family val="2"/>
          </rPr>
          <t xml:space="preserve">
1ère date d'acquittement</t>
        </r>
      </text>
    </comment>
    <comment ref="G51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indiquer ici le nombre d'heures annuelles travaillées dans  la structure (1607h ou une autre durée du travail négociée dans la structure)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montant inscrit sur la fiche de paie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montant inscrit sur la fiche de paie</t>
        </r>
      </text>
    </comment>
    <comment ref="D54" authorId="0">
      <text>
        <r>
          <rPr>
            <b/>
            <sz val="9"/>
            <color indexed="81"/>
            <rFont val="Tahoma"/>
            <charset val="1"/>
          </rPr>
          <t>europe-bfc:</t>
        </r>
        <r>
          <rPr>
            <sz val="9"/>
            <color indexed="81"/>
            <rFont val="Tahoma"/>
            <charset val="1"/>
          </rPr>
          <t xml:space="preserve">
si retrait de primes inéligibles, d'heures supplémentaires, absences, etc...</t>
        </r>
      </text>
    </comment>
    <comment ref="G54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calcul effectué à partir du temps de travail annuel de la structure et de la quotité de travail du salarié</t>
        </r>
      </text>
    </comment>
    <comment ref="S71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n°mois</t>
        </r>
      </text>
    </comment>
    <comment ref="T71" authorId="0">
      <text>
        <r>
          <rPr>
            <b/>
            <sz val="9"/>
            <color indexed="81"/>
            <rFont val="Tahoma"/>
            <family val="2"/>
          </rPr>
          <t>europe-bfc :</t>
        </r>
        <r>
          <rPr>
            <sz val="9"/>
            <color indexed="81"/>
            <rFont val="Tahoma"/>
            <family val="2"/>
          </rPr>
          <t xml:space="preserve">
1ère date d'acquittement</t>
        </r>
      </text>
    </comment>
    <comment ref="G72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indiquer ici le nombre d'heures annuelles travaillées dans  la structure (1607h ou une autre durée du travail négociée dans la structure)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montant inscrit sur la fiche de paie</t>
        </r>
      </text>
    </comment>
    <comment ref="C75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montant inscrit sur la fiche de paie</t>
        </r>
      </text>
    </comment>
    <comment ref="D75" authorId="0">
      <text>
        <r>
          <rPr>
            <b/>
            <sz val="9"/>
            <color indexed="81"/>
            <rFont val="Tahoma"/>
            <charset val="1"/>
          </rPr>
          <t>europe-bfc:</t>
        </r>
        <r>
          <rPr>
            <sz val="9"/>
            <color indexed="81"/>
            <rFont val="Tahoma"/>
            <charset val="1"/>
          </rPr>
          <t xml:space="preserve">
si retrait de primes inéligibles, d'heures supplémentaires, absences, etc...</t>
        </r>
      </text>
    </comment>
    <comment ref="G75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calcul effectué à partir du temps de travail annuel de la structure et de la quotité de travail du salarié</t>
        </r>
      </text>
    </comment>
    <comment ref="S92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n°mois</t>
        </r>
      </text>
    </comment>
    <comment ref="T92" authorId="0">
      <text>
        <r>
          <rPr>
            <b/>
            <sz val="9"/>
            <color indexed="81"/>
            <rFont val="Tahoma"/>
            <family val="2"/>
          </rPr>
          <t>europe-bfc :</t>
        </r>
        <r>
          <rPr>
            <sz val="9"/>
            <color indexed="81"/>
            <rFont val="Tahoma"/>
            <family val="2"/>
          </rPr>
          <t xml:space="preserve">
1ère date d'acquittement</t>
        </r>
      </text>
    </comment>
    <comment ref="G93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indiquer ici le nombre d'heures annuelles travaillées dans  la structure (1607h ou une autre durée du travail négociée dans la structure)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montant inscrit sur la fiche de paie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montant inscrit sur la fiche de paie</t>
        </r>
      </text>
    </comment>
    <comment ref="D96" authorId="0">
      <text>
        <r>
          <rPr>
            <b/>
            <sz val="9"/>
            <color indexed="81"/>
            <rFont val="Tahoma"/>
            <charset val="1"/>
          </rPr>
          <t>europe-bfc:</t>
        </r>
        <r>
          <rPr>
            <sz val="9"/>
            <color indexed="81"/>
            <rFont val="Tahoma"/>
            <charset val="1"/>
          </rPr>
          <t xml:space="preserve">
si retrait de primes inéligibles, d'heures supplémentaires, absences, etc...</t>
        </r>
      </text>
    </comment>
    <comment ref="G96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calcul effectué à partir du temps de travail annuel de la structure et de la quotité de travail du salarié</t>
        </r>
      </text>
    </comment>
    <comment ref="S113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n°mois</t>
        </r>
      </text>
    </comment>
    <comment ref="T113" authorId="0">
      <text>
        <r>
          <rPr>
            <b/>
            <sz val="9"/>
            <color indexed="81"/>
            <rFont val="Tahoma"/>
            <family val="2"/>
          </rPr>
          <t>europe-bfc :</t>
        </r>
        <r>
          <rPr>
            <sz val="9"/>
            <color indexed="81"/>
            <rFont val="Tahoma"/>
            <family val="2"/>
          </rPr>
          <t xml:space="preserve">
1ère date d'acquittement</t>
        </r>
      </text>
    </comment>
    <comment ref="G114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indiquer ici le nombre d'heures annuelles travaillées dans  la structure (1607h ou une autre durée du travail négociée dans la structure)</t>
        </r>
      </text>
    </comment>
    <comment ref="B117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montant inscrit sur la fiche de paie</t>
        </r>
      </text>
    </comment>
    <comment ref="C117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montant inscrit sur la fiche de paie</t>
        </r>
      </text>
    </comment>
    <comment ref="D117" authorId="0">
      <text>
        <r>
          <rPr>
            <b/>
            <sz val="9"/>
            <color indexed="81"/>
            <rFont val="Tahoma"/>
            <charset val="1"/>
          </rPr>
          <t>europe-bfc:</t>
        </r>
        <r>
          <rPr>
            <sz val="9"/>
            <color indexed="81"/>
            <rFont val="Tahoma"/>
            <charset val="1"/>
          </rPr>
          <t xml:space="preserve">
si retrait de primes inéligibles, d'heures supplémentaires, absences, etc...</t>
        </r>
      </text>
    </comment>
    <comment ref="G117" authorId="0">
      <text>
        <r>
          <rPr>
            <b/>
            <sz val="9"/>
            <color indexed="81"/>
            <rFont val="Tahoma"/>
            <family val="2"/>
          </rPr>
          <t>europe-bfc:</t>
        </r>
        <r>
          <rPr>
            <sz val="9"/>
            <color indexed="81"/>
            <rFont val="Tahoma"/>
            <family val="2"/>
          </rPr>
          <t xml:space="preserve">
calcul effectué à partir du temps de travail annuel de la structure et de la quotité de travail du salarié</t>
        </r>
      </text>
    </comment>
  </commentList>
</comments>
</file>

<file path=xl/sharedStrings.xml><?xml version="1.0" encoding="utf-8"?>
<sst xmlns="http://schemas.openxmlformats.org/spreadsheetml/2006/main" count="430" uniqueCount="81">
  <si>
    <t>Dépenses de prestations externes de service</t>
  </si>
  <si>
    <t>Commentaires</t>
  </si>
  <si>
    <t>Dépenses de personnel</t>
  </si>
  <si>
    <t>Bénéficiaire</t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</si>
  <si>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</si>
  <si>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</si>
  <si>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</si>
  <si>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</si>
  <si>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</si>
  <si>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</si>
  <si>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</si>
  <si>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</si>
  <si>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</si>
  <si>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</si>
  <si>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</si>
  <si>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</si>
  <si>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date de décaissement</t>
  </si>
  <si>
    <t>Moyen de remboursement</t>
  </si>
  <si>
    <t>Total de frais remboursés</t>
  </si>
  <si>
    <t>Lieu du déplacement</t>
  </si>
  <si>
    <t>Montant retenu (€)</t>
  </si>
  <si>
    <t>Dépenses d'Investissement matériel et immatériel</t>
  </si>
  <si>
    <t>Dépenses de fonctionnement (frais généraux de structure)</t>
  </si>
  <si>
    <t>Dépenses d'amortissement</t>
  </si>
  <si>
    <t>Dépenses de communication de l'opération</t>
  </si>
  <si>
    <t>Dépenses de déplacement, de restauration, d'hébergement</t>
  </si>
  <si>
    <t>Dépenses en nature</t>
  </si>
  <si>
    <t>Autres dépenses (à spécifier)</t>
  </si>
  <si>
    <t>Dépenses liées aux participants</t>
  </si>
  <si>
    <t>Dépenses indirectes sous forme de coûts simplifiés</t>
  </si>
  <si>
    <t>Recettes nettes générées par l’opération</t>
  </si>
  <si>
    <t>Liste des catégories de dépenses</t>
  </si>
  <si>
    <t>Montant présenté
(en €)</t>
  </si>
  <si>
    <t>TOTAL</t>
  </si>
  <si>
    <t>Montant écarté (€)</t>
  </si>
  <si>
    <t>Salaire et charges</t>
  </si>
  <si>
    <t>Temps passé</t>
  </si>
  <si>
    <t>Réalité / lien avec l'opération</t>
  </si>
  <si>
    <t>Acquittement</t>
  </si>
  <si>
    <t>Eligibilité temporelle</t>
  </si>
  <si>
    <t>Cadre réservé à la Région - vérifications faites par le service instructeur</t>
  </si>
  <si>
    <t>Calcul de la dépense correspondante</t>
  </si>
  <si>
    <t>Date du déplacement</t>
  </si>
  <si>
    <t>Motif du déplacement</t>
  </si>
  <si>
    <t>Identification du déplacement</t>
  </si>
  <si>
    <t>Détail des frais</t>
  </si>
  <si>
    <t>Dépense présentée</t>
  </si>
  <si>
    <t>Étiquettes de lignes</t>
  </si>
  <si>
    <t>(vide)</t>
  </si>
  <si>
    <t>Total général</t>
  </si>
  <si>
    <t>Somme de Montant pièce comptable</t>
  </si>
  <si>
    <t>Somme de Montant non présenté</t>
  </si>
  <si>
    <t>Demande de paiement n°</t>
  </si>
  <si>
    <t>Nom du salarié</t>
  </si>
  <si>
    <t>Prénom du salarié</t>
  </si>
  <si>
    <t>Période de déclaration des dépenses</t>
  </si>
  <si>
    <t>Montant frais 
de repas</t>
  </si>
  <si>
    <t>TOTAL présenté</t>
  </si>
  <si>
    <t>Actualiser le tableau croisé (Menu "outils de tableau croisé dynmaique" dans la barre de menus d'Excel, puis "Actualiser")</t>
  </si>
  <si>
    <t>Cadre réservé à la Région - vérifications faites par le service gestionnaire</t>
  </si>
  <si>
    <t>Quotité de travail (en %)</t>
  </si>
  <si>
    <t>Temps de travail annuel de la structure (en heures)</t>
  </si>
  <si>
    <t>Base de dépense (salaire chargé)</t>
  </si>
  <si>
    <t>du</t>
  </si>
  <si>
    <t>au</t>
  </si>
  <si>
    <t>Fonction</t>
  </si>
  <si>
    <t>Montant frais de transport</t>
  </si>
  <si>
    <t>Montant frais kilométriques</t>
  </si>
  <si>
    <t>Commentaires : expliquez le calcul et indiquer les n° des justificatifs</t>
  </si>
  <si>
    <t>Taux horaire moyen
(en €/h)</t>
  </si>
  <si>
    <t>Quotité de travail 
(en %)</t>
  </si>
  <si>
    <t>Activité liée
à l'opération
 (en heures)</t>
  </si>
  <si>
    <t>Activité
totale travaillée
(en heures)</t>
  </si>
  <si>
    <t>Salaire brut mensuel
(en €)</t>
  </si>
  <si>
    <t>Mois</t>
  </si>
  <si>
    <t>Charges patronales 
(en €)</t>
  </si>
  <si>
    <t>Projet</t>
  </si>
  <si>
    <t>Retenues</t>
  </si>
  <si>
    <t>ETAT RECAPITULATIF DES FRAIS DE DÉPLACEMENT ET D'HÉBERGEMENT</t>
  </si>
  <si>
    <t>ETAT RECAPITULATIF DES DEPENSES DE PERSONNEL</t>
  </si>
  <si>
    <t>Dépense présentée
(en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</si>
</sst>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_-* #,##0.00&quot; €&quot;_-;\-* #,##0.00&quot; €&quot;_-;_-* &quot;-&quot;??&quot; €&quot;_-;_-@_-"/>
    <numFmt numFmtId="166" formatCode="_-* #,##0.00\ [$€-1]_-;\-* #,##0.00\ [$€-1]_-;_-* &quot;-&quot;??\ [$€-1]_-;_-@_-"/>
    <numFmt numFmtId="167" formatCode="#,##0.00\ &quot;€&quot;"/>
  </numFmts>
  <fonts count="3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ECA"/>
        <bgColor indexed="64"/>
      </patternFill>
    </fill>
    <fill>
      <patternFill patternType="solid">
        <fgColor rgb="FFFBFF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</cellStyleXfs>
  <cellXfs count="163">
    <xf numFmtId="0" fontId="0" fillId="0" borderId="0" xfId="0"/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/>
    <xf numFmtId="0" fontId="26" fillId="0" borderId="0" xfId="0" applyFont="1" applyFill="1" applyBorder="1" applyAlignment="1" applyProtection="1">
      <alignment vertical="center" wrapText="1"/>
    </xf>
    <xf numFmtId="0" fontId="18" fillId="0" borderId="0" xfId="0" applyFont="1"/>
    <xf numFmtId="0" fontId="24" fillId="0" borderId="0" xfId="0" applyFont="1" applyAlignment="1" applyProtection="1">
      <alignment horizontal="justify" wrapText="1"/>
    </xf>
    <xf numFmtId="0" fontId="21" fillId="0" borderId="0" xfId="0" applyFont="1"/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3" fillId="0" borderId="0" xfId="44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/>
    <xf numFmtId="43" fontId="26" fillId="0" borderId="0" xfId="43" applyNumberFormat="1" applyFont="1" applyFill="1" applyBorder="1" applyAlignment="1" applyProtection="1">
      <alignment horizontal="center" vertical="center" wrapText="1"/>
    </xf>
    <xf numFmtId="0" fontId="19" fillId="33" borderId="10" xfId="44" applyFont="1" applyFill="1" applyBorder="1" applyAlignment="1">
      <alignment horizontal="center" vertical="center" wrapText="1"/>
    </xf>
    <xf numFmtId="43" fontId="24" fillId="35" borderId="10" xfId="43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 indent="1"/>
      <protection locked="0"/>
    </xf>
    <xf numFmtId="166" fontId="24" fillId="0" borderId="10" xfId="0" applyNumberFormat="1" applyFont="1" applyFill="1" applyBorder="1" applyAlignment="1" applyProtection="1">
      <alignment vertical="center"/>
    </xf>
    <xf numFmtId="0" fontId="26" fillId="0" borderId="10" xfId="0" applyFont="1" applyBorder="1" applyAlignment="1" applyProtection="1">
      <alignment horizontal="right" vertical="center" wrapText="1"/>
    </xf>
    <xf numFmtId="164" fontId="26" fillId="0" borderId="10" xfId="0" applyNumberFormat="1" applyFont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left" vertical="center" wrapText="1"/>
    </xf>
    <xf numFmtId="9" fontId="26" fillId="0" borderId="0" xfId="43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/>
    <xf numFmtId="0" fontId="26" fillId="0" borderId="10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6" fillId="34" borderId="20" xfId="0" applyFont="1" applyFill="1" applyBorder="1" applyAlignment="1" applyProtection="1">
      <alignment vertical="center"/>
    </xf>
    <xf numFmtId="0" fontId="26" fillId="34" borderId="19" xfId="0" applyFont="1" applyFill="1" applyBorder="1" applyAlignment="1" applyProtection="1">
      <alignment vertical="center"/>
    </xf>
    <xf numFmtId="43" fontId="26" fillId="0" borderId="21" xfId="43" applyNumberFormat="1" applyFont="1" applyFill="1" applyBorder="1" applyAlignment="1" applyProtection="1">
      <alignment horizontal="center" vertical="center" wrapText="1"/>
    </xf>
    <xf numFmtId="166" fontId="26" fillId="0" borderId="13" xfId="0" applyNumberFormat="1" applyFont="1" applyBorder="1" applyAlignment="1" applyProtection="1">
      <alignment vertical="center"/>
    </xf>
    <xf numFmtId="167" fontId="24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Fill="1"/>
    <xf numFmtId="0" fontId="19" fillId="0" borderId="0" xfId="44" applyFont="1" applyFill="1" applyBorder="1" applyAlignment="1" applyProtection="1">
      <alignment horizontal="center" vertical="center" wrapText="1"/>
    </xf>
    <xf numFmtId="0" fontId="26" fillId="34" borderId="17" xfId="0" applyFont="1" applyFill="1" applyBorder="1" applyAlignment="1" applyProtection="1">
      <alignment vertical="center" wrapText="1"/>
    </xf>
    <xf numFmtId="164" fontId="26" fillId="0" borderId="10" xfId="0" applyNumberFormat="1" applyFont="1" applyFill="1" applyBorder="1" applyAlignment="1" applyProtection="1">
      <alignment vertical="center"/>
    </xf>
    <xf numFmtId="166" fontId="26" fillId="0" borderId="13" xfId="0" applyNumberFormat="1" applyFont="1" applyFill="1" applyBorder="1" applyAlignment="1" applyProtection="1">
      <alignment vertical="center"/>
    </xf>
    <xf numFmtId="43" fontId="24" fillId="0" borderId="10" xfId="43" applyNumberFormat="1" applyFont="1" applyFill="1" applyBorder="1" applyAlignment="1" applyProtection="1">
      <alignment horizontal="center" vertical="center" wrapText="1"/>
      <protection locked="0"/>
    </xf>
    <xf numFmtId="164" fontId="24" fillId="37" borderId="10" xfId="0" applyNumberFormat="1" applyFont="1" applyFill="1" applyBorder="1" applyAlignment="1" applyProtection="1">
      <alignment horizontal="left" vertical="center" wrapText="1" indent="1"/>
      <protection locked="0"/>
    </xf>
    <xf numFmtId="43" fontId="24" fillId="37" borderId="10" xfId="43" applyNumberFormat="1" applyFont="1" applyFill="1" applyBorder="1" applyAlignment="1" applyProtection="1">
      <alignment horizontal="center" vertical="center" wrapText="1"/>
      <protection locked="0"/>
    </xf>
    <xf numFmtId="14" fontId="2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37" borderId="10" xfId="0" applyFont="1" applyFill="1" applyBorder="1" applyAlignment="1" applyProtection="1">
      <alignment horizontal="left" vertical="center" wrapText="1" indent="1"/>
      <protection locked="0"/>
    </xf>
    <xf numFmtId="164" fontId="24" fillId="37" borderId="10" xfId="42" applyNumberFormat="1" applyFont="1" applyFill="1" applyBorder="1" applyAlignment="1" applyProtection="1">
      <alignment horizontal="center" vertical="center" wrapText="1"/>
      <protection locked="0"/>
    </xf>
    <xf numFmtId="14" fontId="24" fillId="37" borderId="10" xfId="42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9" fillId="0" borderId="12" xfId="44" applyFont="1" applyFill="1" applyBorder="1" applyAlignment="1">
      <alignment horizontal="center" vertical="center" wrapText="1"/>
    </xf>
    <xf numFmtId="0" fontId="19" fillId="0" borderId="13" xfId="44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 applyProtection="1">
      <alignment vertical="center"/>
    </xf>
    <xf numFmtId="0" fontId="26" fillId="37" borderId="17" xfId="0" applyFont="1" applyFill="1" applyBorder="1" applyAlignment="1" applyProtection="1">
      <alignment horizontal="left" vertical="center" wrapText="1"/>
      <protection locked="0"/>
    </xf>
    <xf numFmtId="0" fontId="26" fillId="37" borderId="18" xfId="0" applyFont="1" applyFill="1" applyBorder="1" applyAlignment="1" applyProtection="1">
      <alignment horizontal="left" vertical="center" wrapText="1"/>
      <protection locked="0"/>
    </xf>
    <xf numFmtId="0" fontId="26" fillId="37" borderId="11" xfId="0" applyFont="1" applyFill="1" applyBorder="1" applyAlignment="1" applyProtection="1">
      <alignment horizontal="left" vertical="center" wrapText="1"/>
      <protection locked="0"/>
    </xf>
    <xf numFmtId="0" fontId="26" fillId="34" borderId="11" xfId="0" applyFont="1" applyFill="1" applyBorder="1" applyAlignment="1" applyProtection="1">
      <alignment horizontal="right" vertical="center" wrapText="1"/>
    </xf>
    <xf numFmtId="14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4" fillId="37" borderId="10" xfId="43" applyNumberFormat="1" applyFont="1" applyFill="1" applyBorder="1" applyAlignment="1" applyProtection="1">
      <alignment horizontal="center" vertical="center" wrapText="1"/>
      <protection locked="0"/>
    </xf>
    <xf numFmtId="164" fontId="24" fillId="37" borderId="10" xfId="0" applyNumberFormat="1" applyFont="1" applyFill="1" applyBorder="1" applyAlignment="1" applyProtection="1">
      <alignment vertical="center"/>
      <protection locked="0"/>
    </xf>
    <xf numFmtId="44" fontId="18" fillId="0" borderId="0" xfId="42" applyFont="1" applyFill="1" applyBorder="1" applyAlignment="1">
      <alignment vertical="center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vertical="center"/>
    </xf>
    <xf numFmtId="0" fontId="26" fillId="0" borderId="0" xfId="0" applyFont="1" applyFill="1" applyBorder="1" applyAlignment="1" applyProtection="1">
      <alignment vertical="center" wrapText="1"/>
    </xf>
    <xf numFmtId="0" fontId="18" fillId="0" borderId="0" xfId="0" applyFont="1"/>
    <xf numFmtId="0" fontId="24" fillId="0" borderId="0" xfId="0" applyFont="1" applyAlignment="1" applyProtection="1">
      <alignment horizontal="justify" wrapText="1"/>
    </xf>
    <xf numFmtId="0" fontId="18" fillId="0" borderId="0" xfId="0" applyFont="1" applyFill="1" applyBorder="1" applyAlignment="1">
      <alignment vertical="center"/>
    </xf>
    <xf numFmtId="0" fontId="23" fillId="0" borderId="0" xfId="44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/>
    <xf numFmtId="43" fontId="26" fillId="0" borderId="0" xfId="43" applyNumberFormat="1" applyFont="1" applyFill="1" applyBorder="1" applyAlignment="1" applyProtection="1">
      <alignment horizontal="center" vertical="center" wrapText="1"/>
    </xf>
    <xf numFmtId="43" fontId="24" fillId="35" borderId="10" xfId="43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 indent="1"/>
      <protection locked="0"/>
    </xf>
    <xf numFmtId="166" fontId="24" fillId="0" borderId="10" xfId="0" applyNumberFormat="1" applyFont="1" applyFill="1" applyBorder="1" applyAlignment="1" applyProtection="1">
      <alignment vertical="center"/>
    </xf>
    <xf numFmtId="0" fontId="26" fillId="0" borderId="10" xfId="0" applyFont="1" applyBorder="1" applyAlignment="1" applyProtection="1">
      <alignment horizontal="right" vertical="center" wrapText="1"/>
    </xf>
    <xf numFmtId="164" fontId="26" fillId="0" borderId="10" xfId="0" applyNumberFormat="1" applyFont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left" vertical="center" wrapText="1"/>
    </xf>
    <xf numFmtId="9" fontId="26" fillId="0" borderId="0" xfId="43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/>
    <xf numFmtId="0" fontId="26" fillId="0" borderId="10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6" fillId="34" borderId="20" xfId="0" applyFont="1" applyFill="1" applyBorder="1" applyAlignment="1" applyProtection="1">
      <alignment vertical="center"/>
    </xf>
    <xf numFmtId="0" fontId="26" fillId="34" borderId="19" xfId="0" applyFont="1" applyFill="1" applyBorder="1" applyAlignment="1" applyProtection="1">
      <alignment vertical="center"/>
    </xf>
    <xf numFmtId="166" fontId="26" fillId="0" borderId="19" xfId="0" applyNumberFormat="1" applyFont="1" applyBorder="1" applyAlignment="1" applyProtection="1">
      <alignment vertical="center"/>
    </xf>
    <xf numFmtId="43" fontId="26" fillId="0" borderId="21" xfId="43" applyNumberFormat="1" applyFont="1" applyBorder="1" applyAlignment="1" applyProtection="1">
      <alignment horizontal="center" vertical="center" wrapText="1"/>
    </xf>
    <xf numFmtId="43" fontId="26" fillId="0" borderId="21" xfId="43" applyNumberFormat="1" applyFont="1" applyFill="1" applyBorder="1" applyAlignment="1" applyProtection="1">
      <alignment horizontal="center" vertical="center" wrapText="1"/>
    </xf>
    <xf numFmtId="166" fontId="26" fillId="0" borderId="13" xfId="0" applyNumberFormat="1" applyFont="1" applyBorder="1" applyAlignment="1" applyProtection="1">
      <alignment vertical="center"/>
    </xf>
    <xf numFmtId="167" fontId="24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6" fillId="34" borderId="17" xfId="0" applyFont="1" applyFill="1" applyBorder="1" applyAlignment="1" applyProtection="1">
      <alignment vertical="center" wrapText="1"/>
    </xf>
    <xf numFmtId="164" fontId="26" fillId="0" borderId="10" xfId="0" applyNumberFormat="1" applyFont="1" applyFill="1" applyBorder="1" applyAlignment="1" applyProtection="1">
      <alignment vertical="center"/>
    </xf>
    <xf numFmtId="166" fontId="26" fillId="0" borderId="13" xfId="0" applyNumberFormat="1" applyFont="1" applyFill="1" applyBorder="1" applyAlignment="1" applyProtection="1">
      <alignment vertical="center"/>
    </xf>
    <xf numFmtId="43" fontId="24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26" fillId="34" borderId="17" xfId="0" applyFont="1" applyFill="1" applyBorder="1" applyAlignment="1" applyProtection="1">
      <alignment horizontal="left" vertical="center" wrapText="1"/>
    </xf>
    <xf numFmtId="0" fontId="26" fillId="34" borderId="11" xfId="0" applyFont="1" applyFill="1" applyBorder="1" applyAlignment="1" applyProtection="1">
      <alignment horizontal="center" vertical="center" wrapText="1"/>
    </xf>
    <xf numFmtId="0" fontId="19" fillId="33" borderId="10" xfId="44" applyFont="1" applyFill="1" applyBorder="1" applyAlignment="1">
      <alignment horizontal="center" vertical="center" wrapText="1"/>
    </xf>
    <xf numFmtId="43" fontId="26" fillId="0" borderId="24" xfId="43" applyNumberFormat="1" applyFont="1" applyFill="1" applyBorder="1" applyAlignment="1" applyProtection="1">
      <alignment horizontal="center" vertical="center" wrapText="1"/>
    </xf>
    <xf numFmtId="166" fontId="26" fillId="0" borderId="10" xfId="0" applyNumberFormat="1" applyFont="1" applyBorder="1" applyAlignment="1" applyProtection="1">
      <alignment vertical="center"/>
    </xf>
    <xf numFmtId="43" fontId="26" fillId="0" borderId="10" xfId="43" applyNumberFormat="1" applyFont="1" applyBorder="1" applyAlignment="1" applyProtection="1">
      <alignment horizontal="center" vertical="center" wrapText="1"/>
    </xf>
    <xf numFmtId="164" fontId="24" fillId="37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37" borderId="10" xfId="43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/>
    <xf numFmtId="1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37" borderId="17" xfId="0" applyFont="1" applyFill="1" applyBorder="1" applyAlignment="1" applyProtection="1">
      <alignment horizontal="left" vertical="center" wrapText="1"/>
      <protection locked="0"/>
    </xf>
    <xf numFmtId="0" fontId="26" fillId="37" borderId="18" xfId="0" applyFont="1" applyFill="1" applyBorder="1" applyAlignment="1" applyProtection="1">
      <alignment horizontal="left" vertical="center" wrapText="1"/>
      <protection locked="0"/>
    </xf>
    <xf numFmtId="0" fontId="26" fillId="37" borderId="11" xfId="0" applyFont="1" applyFill="1" applyBorder="1" applyAlignment="1" applyProtection="1">
      <alignment horizontal="left" vertical="center" wrapText="1"/>
      <protection locked="0"/>
    </xf>
    <xf numFmtId="0" fontId="26" fillId="34" borderId="17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43" fontId="26" fillId="0" borderId="16" xfId="0" applyNumberFormat="1" applyFont="1" applyFill="1" applyBorder="1" applyAlignment="1" applyProtection="1">
      <alignment vertical="center" wrapText="1"/>
    </xf>
    <xf numFmtId="0" fontId="26" fillId="37" borderId="17" xfId="0" applyFont="1" applyFill="1" applyBorder="1" applyAlignment="1" applyProtection="1">
      <alignment horizontal="left" vertical="center" wrapText="1"/>
      <protection locked="0"/>
    </xf>
    <xf numFmtId="0" fontId="26" fillId="37" borderId="18" xfId="0" applyFont="1" applyFill="1" applyBorder="1" applyAlignment="1" applyProtection="1">
      <alignment horizontal="left" vertical="center" wrapText="1"/>
      <protection locked="0"/>
    </xf>
    <xf numFmtId="0" fontId="26" fillId="37" borderId="11" xfId="0" applyFont="1" applyFill="1" applyBorder="1" applyAlignment="1" applyProtection="1">
      <alignment horizontal="left" vertical="center" wrapText="1"/>
      <protection locked="0"/>
    </xf>
    <xf numFmtId="0" fontId="26" fillId="34" borderId="17" xfId="0" applyFont="1" applyFill="1" applyBorder="1" applyAlignment="1" applyProtection="1">
      <alignment horizontal="left" vertical="center" wrapText="1"/>
    </xf>
    <xf numFmtId="14" fontId="18" fillId="0" borderId="0" xfId="0" applyNumberFormat="1" applyFont="1" applyAlignment="1">
      <alignment vertical="center"/>
    </xf>
    <xf numFmtId="0" fontId="26" fillId="34" borderId="17" xfId="0" applyFont="1" applyFill="1" applyBorder="1" applyAlignment="1" applyProtection="1">
      <alignment horizontal="left" vertical="center" wrapText="1"/>
    </xf>
    <xf numFmtId="0" fontId="26" fillId="37" borderId="17" xfId="0" applyFont="1" applyFill="1" applyBorder="1" applyAlignment="1" applyProtection="1">
      <alignment horizontal="left" vertical="center" wrapText="1"/>
      <protection locked="0"/>
    </xf>
    <xf numFmtId="0" fontId="26" fillId="37" borderId="18" xfId="0" applyFont="1" applyFill="1" applyBorder="1" applyAlignment="1" applyProtection="1">
      <alignment horizontal="left" vertical="center" wrapText="1"/>
      <protection locked="0"/>
    </xf>
    <xf numFmtId="0" fontId="26" fillId="37" borderId="11" xfId="0" applyFont="1" applyFill="1" applyBorder="1" applyAlignment="1" applyProtection="1">
      <alignment horizontal="left" vertical="center" wrapText="1"/>
      <protection locked="0"/>
    </xf>
    <xf numFmtId="0" fontId="26" fillId="34" borderId="11" xfId="0" applyFont="1" applyFill="1" applyBorder="1" applyAlignment="1" applyProtection="1">
      <alignment horizontal="center" vertical="center" wrapText="1"/>
    </xf>
    <xf numFmtId="14" fontId="26" fillId="37" borderId="10" xfId="0" applyNumberFormat="1" applyFont="1" applyFill="1" applyBorder="1" applyAlignment="1" applyProtection="1">
      <alignment horizontal="center" vertical="center" wrapText="1"/>
      <protection locked="0"/>
    </xf>
    <xf numFmtId="14" fontId="26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37" borderId="10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43" fontId="18" fillId="0" borderId="0" xfId="0" applyNumberFormat="1" applyFont="1"/>
    <xf numFmtId="0" fontId="26" fillId="34" borderId="17" xfId="0" applyFont="1" applyFill="1" applyBorder="1" applyAlignment="1" applyProtection="1">
      <alignment horizontal="left" vertical="center" wrapText="1"/>
    </xf>
    <xf numFmtId="0" fontId="26" fillId="34" borderId="11" xfId="0" applyFont="1" applyFill="1" applyBorder="1" applyAlignment="1" applyProtection="1">
      <alignment horizontal="left" vertical="center" wrapText="1"/>
    </xf>
    <xf numFmtId="0" fontId="26" fillId="37" borderId="17" xfId="0" applyFont="1" applyFill="1" applyBorder="1" applyAlignment="1" applyProtection="1">
      <alignment horizontal="left" vertical="center" wrapText="1"/>
      <protection locked="0"/>
    </xf>
    <xf numFmtId="0" fontId="26" fillId="37" borderId="18" xfId="0" applyFont="1" applyFill="1" applyBorder="1" applyAlignment="1" applyProtection="1">
      <alignment horizontal="left" vertical="center" wrapText="1"/>
      <protection locked="0"/>
    </xf>
    <xf numFmtId="0" fontId="26" fillId="37" borderId="11" xfId="0" applyFont="1" applyFill="1" applyBorder="1" applyAlignment="1" applyProtection="1">
      <alignment horizontal="left" vertical="center" wrapText="1"/>
      <protection locked="0"/>
    </xf>
    <xf numFmtId="43" fontId="24" fillId="0" borderId="23" xfId="43" applyNumberFormat="1" applyFont="1" applyFill="1" applyBorder="1" applyAlignment="1" applyProtection="1">
      <alignment horizontal="center" vertical="center" wrapText="1"/>
      <protection locked="0"/>
    </xf>
    <xf numFmtId="43" fontId="24" fillId="0" borderId="13" xfId="43" applyNumberFormat="1" applyFont="1" applyFill="1" applyBorder="1" applyAlignment="1" applyProtection="1">
      <alignment horizontal="center" vertical="center" wrapText="1"/>
      <protection locked="0"/>
    </xf>
    <xf numFmtId="0" fontId="26" fillId="34" borderId="17" xfId="0" applyFont="1" applyFill="1" applyBorder="1" applyAlignment="1" applyProtection="1">
      <alignment horizontal="center" vertical="center" wrapText="1"/>
    </xf>
    <xf numFmtId="0" fontId="26" fillId="34" borderId="18" xfId="0" applyFont="1" applyFill="1" applyBorder="1" applyAlignment="1" applyProtection="1">
      <alignment horizontal="center" vertical="center" wrapText="1"/>
    </xf>
    <xf numFmtId="0" fontId="26" fillId="34" borderId="11" xfId="0" applyFont="1" applyFill="1" applyBorder="1" applyAlignment="1" applyProtection="1">
      <alignment horizontal="center" vertical="center" wrapText="1"/>
    </xf>
    <xf numFmtId="9" fontId="26" fillId="37" borderId="17" xfId="0" applyNumberFormat="1" applyFont="1" applyFill="1" applyBorder="1" applyAlignment="1" applyProtection="1">
      <alignment horizontal="left" vertical="center" wrapText="1"/>
      <protection locked="0"/>
    </xf>
    <xf numFmtId="165" fontId="24" fillId="0" borderId="16" xfId="45" applyNumberFormat="1" applyFont="1" applyFill="1" applyBorder="1" applyAlignment="1" applyProtection="1">
      <alignment horizontal="center" vertical="center" wrapText="1"/>
    </xf>
    <xf numFmtId="43" fontId="24" fillId="0" borderId="14" xfId="43" applyNumberFormat="1" applyFont="1" applyFill="1" applyBorder="1" applyAlignment="1" applyProtection="1">
      <alignment horizontal="center" vertical="center" wrapText="1"/>
      <protection locked="0"/>
    </xf>
    <xf numFmtId="43" fontId="24" fillId="0" borderId="15" xfId="43" applyNumberFormat="1" applyFont="1" applyFill="1" applyBorder="1" applyAlignment="1" applyProtection="1">
      <alignment horizontal="center" vertical="center" wrapText="1"/>
      <protection locked="0"/>
    </xf>
    <xf numFmtId="43" fontId="24" fillId="0" borderId="12" xfId="43" applyNumberFormat="1" applyFont="1" applyFill="1" applyBorder="1" applyAlignment="1" applyProtection="1">
      <alignment horizontal="center" vertical="center" wrapText="1"/>
      <protection locked="0"/>
    </xf>
    <xf numFmtId="43" fontId="24" fillId="0" borderId="22" xfId="43" applyNumberFormat="1" applyFont="1" applyFill="1" applyBorder="1" applyAlignment="1" applyProtection="1">
      <alignment horizontal="center" vertical="center" wrapText="1"/>
      <protection locked="0"/>
    </xf>
    <xf numFmtId="0" fontId="19" fillId="33" borderId="11" xfId="44" applyFont="1" applyFill="1" applyBorder="1" applyAlignment="1">
      <alignment horizontal="center" vertical="center" wrapText="1"/>
    </xf>
    <xf numFmtId="0" fontId="19" fillId="33" borderId="10" xfId="44" applyFont="1" applyFill="1" applyBorder="1" applyAlignment="1">
      <alignment horizontal="center" vertical="center" wrapText="1"/>
    </xf>
    <xf numFmtId="10" fontId="26" fillId="37" borderId="17" xfId="0" applyNumberFormat="1" applyFont="1" applyFill="1" applyBorder="1" applyAlignment="1" applyProtection="1">
      <alignment horizontal="left" vertical="center" wrapText="1"/>
      <protection locked="0"/>
    </xf>
    <xf numFmtId="10" fontId="26" fillId="37" borderId="18" xfId="0" applyNumberFormat="1" applyFont="1" applyFill="1" applyBorder="1" applyAlignment="1" applyProtection="1">
      <alignment horizontal="left" vertical="center" wrapText="1"/>
      <protection locked="0"/>
    </xf>
    <xf numFmtId="10" fontId="26" fillId="37" borderId="11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10" xfId="44" applyFont="1" applyFill="1" applyBorder="1" applyAlignment="1">
      <alignment horizontal="center" vertical="center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</xf>
    <xf numFmtId="0" fontId="26" fillId="34" borderId="10" xfId="0" applyFont="1" applyFill="1" applyBorder="1" applyAlignment="1" applyProtection="1">
      <alignment horizontal="center" vertical="center" wrapText="1"/>
    </xf>
    <xf numFmtId="0" fontId="19" fillId="38" borderId="10" xfId="0" applyFont="1" applyFill="1" applyBorder="1" applyAlignment="1" applyProtection="1">
      <alignment vertical="center"/>
    </xf>
    <xf numFmtId="0" fontId="19" fillId="38" borderId="10" xfId="44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vertical="center"/>
    </xf>
    <xf numFmtId="0" fontId="26" fillId="36" borderId="17" xfId="0" applyFont="1" applyFill="1" applyBorder="1" applyAlignment="1" applyProtection="1">
      <alignment vertical="center" wrapText="1"/>
    </xf>
    <xf numFmtId="167" fontId="26" fillId="36" borderId="17" xfId="0" applyNumberFormat="1" applyFont="1" applyFill="1" applyBorder="1" applyAlignment="1" applyProtection="1">
      <alignment vertical="center" wrapText="1"/>
    </xf>
    <xf numFmtId="167" fontId="26" fillId="0" borderId="17" xfId="45" applyNumberFormat="1" applyFont="1" applyBorder="1" applyAlignment="1" applyProtection="1">
      <alignment vertical="center"/>
    </xf>
    <xf numFmtId="167" fontId="26" fillId="0" borderId="18" xfId="45" applyNumberFormat="1" applyFont="1" applyBorder="1" applyAlignment="1" applyProtection="1">
      <alignment vertical="center"/>
    </xf>
    <xf numFmtId="0" fontId="26" fillId="34" borderId="11" xfId="0" applyFont="1" applyFill="1" applyBorder="1" applyAlignment="1" applyProtection="1">
      <alignment vertical="center" wrapText="1"/>
    </xf>
    <xf numFmtId="167" fontId="26" fillId="0" borderId="18" xfId="0" applyNumberFormat="1" applyFont="1" applyFill="1" applyBorder="1" applyAlignment="1" applyProtection="1">
      <alignment vertical="center" wrapText="1"/>
    </xf>
    <xf numFmtId="2" fontId="26" fillId="0" borderId="10" xfId="0" applyNumberFormat="1" applyFont="1" applyFill="1" applyBorder="1" applyAlignment="1" applyProtection="1">
      <alignment vertical="center" wrapText="1"/>
    </xf>
  </cellXfs>
  <cellStyles count="5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Euro" xfId="45"/>
    <cellStyle name="Euro 2" xfId="46"/>
    <cellStyle name="Insatisfaisant" xfId="7" builtinId="27" customBuiltin="1"/>
    <cellStyle name="Monétaire" xfId="42" builtinId="4"/>
    <cellStyle name="Monétaire 2" xfId="47"/>
    <cellStyle name="Neutre" xfId="8" builtinId="28" customBuiltin="1"/>
    <cellStyle name="Normal" xfId="0" builtinId="0"/>
    <cellStyle name="Normal 2" xfId="44"/>
    <cellStyle name="Normal 3" xfId="48"/>
    <cellStyle name="Normal 3 2" xfId="49"/>
    <cellStyle name="Normal 4" xfId="50"/>
    <cellStyle name="Normal 4 2" xfId="51"/>
    <cellStyle name="Normal 5" xfId="54"/>
    <cellStyle name="Pourcentage" xfId="43" builtinId="5"/>
    <cellStyle name="Pourcentage 2" xfId="52"/>
    <cellStyle name="Pourcentage 3" xfId="53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numFmt numFmtId="164" formatCode="_-* #,##0.00\ [$€-40C]_-;\-* #,##0.00\ [$€-40C]_-;_-* &quot;-&quot;??\ [$€-40C]_-;_-@_-"/>
    </dxf>
    <dxf>
      <numFmt numFmtId="164" formatCode="_-* #,##0.00\ [$€-40C]_-;\-* #,##0.00\ [$€-40C]_-;_-* &quot;-&quot;??\ [$€-40C]_-;_-@_-"/>
    </dxf>
  </dxfs>
  <tableStyles count="0" defaultTableStyle="TableStyleMedium2" defaultPivotStyle="PivotStyleLight16"/>
  <colors>
    <mruColors>
      <color rgb="FFFBFFD9"/>
      <color rgb="FFF9FECA"/>
      <color rgb="FFF5FEA2"/>
      <color rgb="FFF0F2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345280</xdr:colOff>
      <xdr:row>2</xdr:row>
      <xdr:rowOff>83345</xdr:rowOff>
    </xdr:from>
    <xdr:to>
      <xdr:col>5</xdr:col>
      <xdr:colOff>762000</xdr:colOff>
      <xdr:row>3</xdr:row>
      <xdr:rowOff>202407</xdr:rowOff>
    </xdr:to>
    <xdr:sp macro="" textlink="">
      <xdr:nvSpPr>
        <xdr:cNvPr id="3" name="ZoneTexte 2"/>
        <xdr:cNvSpPr txBox="1"/>
      </xdr:nvSpPr>
      <xdr:spPr>
        <a:xfrm>
          <a:off x="4417218" y="809626"/>
          <a:ext cx="2750345" cy="3810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Remplir un tableau par personne</a:t>
          </a:r>
        </a:p>
        <a:p>
          <a:endParaRPr lang="fr-FR" sz="1400" b="1"/>
        </a:p>
      </xdr:txBody>
    </xdr:sp>
    <xdr:clientData/>
  </xdr:twoCellAnchor>
  <xdr:twoCellAnchor editAs="oneCell">
    <xdr:from>
      <xdr:col>6</xdr:col>
      <xdr:colOff>702469</xdr:colOff>
      <xdr:row>0</xdr:row>
      <xdr:rowOff>47625</xdr:rowOff>
    </xdr:from>
    <xdr:to>
      <xdr:col>10</xdr:col>
      <xdr:colOff>73057</xdr:colOff>
      <xdr:row>3</xdr:row>
      <xdr:rowOff>22574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47625"/>
          <a:ext cx="2990088" cy="9631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1799245</xdr:colOff>
      <xdr:row>1</xdr:row>
      <xdr:rowOff>78210</xdr:rowOff>
    </xdr:from>
    <xdr:to>
      <xdr:col>4</xdr:col>
      <xdr:colOff>940594</xdr:colOff>
      <xdr:row>2</xdr:row>
      <xdr:rowOff>47626</xdr:rowOff>
    </xdr:to>
    <xdr:sp macro="" textlink="">
      <xdr:nvSpPr>
        <xdr:cNvPr id="6" name="ZoneTexte 5"/>
        <xdr:cNvSpPr txBox="1"/>
      </xdr:nvSpPr>
      <xdr:spPr>
        <a:xfrm>
          <a:off x="4692464" y="733054"/>
          <a:ext cx="2689411" cy="374228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Remplir un tableau par personne</a:t>
          </a:r>
        </a:p>
        <a:p>
          <a:endParaRPr lang="fr-FR" sz="1400" b="1"/>
        </a:p>
      </xdr:txBody>
    </xdr:sp>
    <xdr:clientData/>
  </xdr:twoCellAnchor>
  <xdr:twoCellAnchor editAs="oneCell">
    <xdr:from>
      <xdr:col>6</xdr:col>
      <xdr:colOff>2190749</xdr:colOff>
      <xdr:row>0</xdr:row>
      <xdr:rowOff>309562</xdr:rowOff>
    </xdr:from>
    <xdr:to>
      <xdr:col>9</xdr:col>
      <xdr:colOff>442150</xdr:colOff>
      <xdr:row>2</xdr:row>
      <xdr:rowOff>213074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1812" y="309562"/>
          <a:ext cx="2990088" cy="9631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GMT-2016.11.25-14.00.01/DE/C_PILOTAGE/C11_Procedures/Manuel%20de%20proc&#233;dures/FEDER-FSE/V2.1/Annexes/16.%20Convention%20FEDER-FSE_OK/FEDER/Annexe%20FEDER%202%20et%204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OS"/>
      <sheetName val="liste indic par OS"/>
      <sheetName val="liste indic"/>
      <sheetName val="Annexe 2"/>
      <sheetName val="Annexe 4.2"/>
      <sheetName val="Suivi temps"/>
      <sheetName val="Personnel"/>
      <sheetName val="Récap Personnel"/>
      <sheetName val="Frais dép"/>
      <sheetName val="Récap Frais dép"/>
      <sheetName val="Dépenses directes"/>
      <sheetName val="Prestations"/>
      <sheetName val="Contributions en nature"/>
      <sheetName val="Récap dépenses"/>
      <sheetName val="Récap cofi"/>
      <sheetName val="Récap RIS3"/>
      <sheetName val="Feuil1"/>
    </sheetNames>
    <sheetDataSet>
      <sheetData sheetId="0">
        <row r="1">
          <cell r="A1" t="str">
            <v>1.1</v>
          </cell>
          <cell r="B1" t="str">
            <v>Augmenter les activités de RDI dans les domaines de la RIS 3 par un renforcement des capacités des centres de recherche</v>
          </cell>
        </row>
        <row r="2">
          <cell r="A2" t="str">
            <v>1.2</v>
          </cell>
          <cell r="B2" t="str">
            <v xml:space="preserve">Augmenter le nombre de projets collaboratifs dans le cadre de la RIS3 </v>
          </cell>
        </row>
        <row r="3">
          <cell r="A3" t="str">
            <v>1.3</v>
          </cell>
          <cell r="B3" t="str">
            <v xml:space="preserve">Accroître le nombre de créations et de reprises d’entreprises </v>
          </cell>
        </row>
        <row r="4">
          <cell r="A4" t="str">
            <v>1.4</v>
          </cell>
          <cell r="B4" t="str">
            <v>Soutenir l'investissement matériel et immatériel des entreprises et des filières</v>
          </cell>
        </row>
        <row r="5">
          <cell r="A5">
            <v>2</v>
          </cell>
          <cell r="B5" t="str">
            <v>Accroître la qualité et l’accès aux services grâce au numérique</v>
          </cell>
        </row>
        <row r="6">
          <cell r="A6" t="str">
            <v>3.1</v>
          </cell>
          <cell r="B6" t="str">
            <v>Développer la production d’énergies renouvelables en Franche-Comté en misant sur son potentiel (bois, méthanisation et géothermie)</v>
          </cell>
        </row>
        <row r="7">
          <cell r="A7" t="str">
            <v>3.2</v>
          </cell>
          <cell r="B7" t="str">
            <v xml:space="preserve">Réduire la consommation énergétique dans le logement social </v>
          </cell>
        </row>
        <row r="8">
          <cell r="A8" t="str">
            <v>3.3</v>
          </cell>
          <cell r="B8" t="str">
            <v>Réduire la consommation énergétique des bâtiments publics de l’enseignement supérieur</v>
          </cell>
        </row>
        <row r="9">
          <cell r="A9" t="str">
            <v>3.4</v>
          </cell>
          <cell r="B9" t="str">
            <v>Réduire l’utilisation de la voiture dans les déplacements domicile-travail</v>
          </cell>
        </row>
        <row r="10">
          <cell r="A10" t="str">
            <v>4.1</v>
          </cell>
          <cell r="B10" t="str">
            <v>Améliorer les connaissances de base des personnes faiblement qualifiées</v>
          </cell>
        </row>
        <row r="11">
          <cell r="A11" t="str">
            <v>4.2</v>
          </cell>
          <cell r="B11" t="str">
            <v>Augmenter le niveau de qualification des actifs</v>
          </cell>
        </row>
        <row r="12">
          <cell r="A12" t="str">
            <v>5.1</v>
          </cell>
          <cell r="B12" t="str">
            <v>Augmenter la qualité de l'environnement en réhabilitant les espaces dégradés des pôles métropolitains</v>
          </cell>
        </row>
        <row r="13">
          <cell r="A13" t="str">
            <v>5.2</v>
          </cell>
          <cell r="B13" t="str">
            <v>Augmenter la qualité du cadre de vie dans les quartiers prioritaires</v>
          </cell>
        </row>
        <row r="14">
          <cell r="A14" t="str">
            <v>6.1</v>
          </cell>
          <cell r="B14" t="str">
            <v>Augmenter la qualité de l’offre d’hébergement touristique du massif du Jura</v>
          </cell>
        </row>
        <row r="15">
          <cell r="A15" t="str">
            <v>6.2</v>
          </cell>
          <cell r="B15" t="str">
            <v xml:space="preserve">Augmenter l’attractivité du massif </v>
          </cell>
        </row>
        <row r="16">
          <cell r="A16" t="str">
            <v>7.1</v>
          </cell>
          <cell r="B16" t="str">
            <v>assistance technique FEDER</v>
          </cell>
        </row>
        <row r="17">
          <cell r="A17" t="str">
            <v>8.1</v>
          </cell>
          <cell r="B17" t="str">
            <v>assistance technique FSE</v>
          </cell>
        </row>
      </sheetData>
      <sheetData sheetId="1" refreshError="1"/>
      <sheetData sheetId="2">
        <row r="1">
          <cell r="A1" t="str">
            <v>CO01</v>
          </cell>
          <cell r="B1" t="str">
            <v>Nombre d’entreprises soutenues</v>
          </cell>
          <cell r="C1" t="str">
            <v>Nombre d'entreprises</v>
          </cell>
        </row>
        <row r="2">
          <cell r="A2" t="str">
            <v>CO03</v>
          </cell>
          <cell r="B2" t="str">
            <v>Nombre d'entreprises bénéficiant d'un soutien financier autre que des subventions</v>
          </cell>
          <cell r="C2" t="str">
            <v>Nombre d'entreprises</v>
          </cell>
        </row>
        <row r="3">
          <cell r="A3" t="str">
            <v>CO04</v>
          </cell>
          <cell r="B3" t="str">
            <v>Nombre d’entreprises bénéficiant d’un soutien non financier</v>
          </cell>
          <cell r="C3" t="str">
            <v>Nombre d'entreprises</v>
          </cell>
        </row>
        <row r="4">
          <cell r="A4" t="str">
            <v>CO05</v>
          </cell>
          <cell r="B4" t="str">
            <v xml:space="preserve">Nombre de nouvelles entreprises bénéficiant d'un soutien </v>
          </cell>
          <cell r="C4" t="str">
            <v>Nombre d'entreprises</v>
          </cell>
        </row>
        <row r="5">
          <cell r="A5" t="str">
            <v>CO07</v>
          </cell>
          <cell r="B5" t="str">
            <v>Investissements privés complétant un soutien public aux entreprises (hors subventions)</v>
          </cell>
          <cell r="C5" t="str">
            <v>€</v>
          </cell>
        </row>
        <row r="6">
          <cell r="A6" t="str">
            <v>CO08</v>
          </cell>
          <cell r="B6" t="str">
            <v>Augmentation de l'emploi dans les entreprises bénéficiant d'un soutien</v>
          </cell>
          <cell r="C6" t="str">
            <v>ETP</v>
          </cell>
        </row>
        <row r="7">
          <cell r="A7" t="str">
            <v>CO09</v>
          </cell>
          <cell r="B7" t="str">
            <v>Augmentation du nombre escompté de visites aux sites recensés au titre du patrimoine culturel et naturel et aux attractions bénéficiant d’un soutien</v>
          </cell>
          <cell r="C7" t="str">
            <v>Nombre</v>
          </cell>
        </row>
        <row r="8">
          <cell r="A8" t="str">
            <v>CO09(FSE)</v>
          </cell>
          <cell r="B8" t="str">
            <v xml:space="preserve">Titulaires d’un diplôme de l’enseignement primaire (CITE 1), du premier cycle de l’enseignement secondaire (CITE 2) </v>
          </cell>
          <cell r="C8" t="str">
            <v>Nombre</v>
          </cell>
        </row>
        <row r="9">
          <cell r="A9" t="str">
            <v>CO24</v>
          </cell>
          <cell r="B9" t="str">
            <v>Nombre de nouveaux chercheurs dans les entités bénéficiant d'un soutien</v>
          </cell>
          <cell r="C9" t="str">
            <v>ETP</v>
          </cell>
        </row>
        <row r="10">
          <cell r="A10" t="str">
            <v>CO25</v>
          </cell>
          <cell r="B10" t="str">
            <v>Nombre de chercheurs travaillant dans des structures de recherche améliorées</v>
          </cell>
          <cell r="C10" t="str">
            <v>ETP</v>
          </cell>
        </row>
        <row r="11">
          <cell r="A11" t="str">
            <v>CO26</v>
          </cell>
          <cell r="B11" t="str">
            <v>Nombre d'entreprises coopérant avec des organismes de recherche</v>
          </cell>
          <cell r="C11" t="str">
            <v>Nombre d'entreprises</v>
          </cell>
        </row>
        <row r="12">
          <cell r="A12" t="str">
            <v>CO27</v>
          </cell>
          <cell r="B12" t="str">
            <v>Investissements privés complétant un soutien public aux projets dans les domaines de l’innovation ou de la recherche et du développement</v>
          </cell>
          <cell r="C12" t="str">
            <v>€</v>
          </cell>
        </row>
        <row r="13">
          <cell r="A13" t="str">
            <v>CO28</v>
          </cell>
          <cell r="B13" t="str">
            <v>Nombre d'entreprises bénéficiant d’un soutien pour lancer des produits nouveaux pour le marché</v>
          </cell>
          <cell r="C13" t="str">
            <v>Nombre d'entreprises</v>
          </cell>
        </row>
        <row r="14">
          <cell r="A14" t="str">
            <v>CO29</v>
          </cell>
          <cell r="B14" t="str">
            <v>Nombre d'entreprises bénéficiant d’un soutien pour introduire des produits nouveaux pour l'entreprise</v>
          </cell>
          <cell r="C14" t="str">
            <v>Nombre d'entreprises</v>
          </cell>
        </row>
        <row r="15">
          <cell r="A15" t="str">
            <v>CO30</v>
          </cell>
          <cell r="B15" t="str">
            <v>Capacité supplémentaire de production d'énergies renouvelables</v>
          </cell>
          <cell r="C15" t="str">
            <v>MW</v>
          </cell>
        </row>
        <row r="16">
          <cell r="A16" t="str">
            <v>CO31</v>
          </cell>
          <cell r="B16" t="str">
            <v>Nombre de ménages disposant d’un meilleur classement en matière de consommation énergétique</v>
          </cell>
          <cell r="C16" t="str">
            <v>Ménages</v>
          </cell>
        </row>
        <row r="17">
          <cell r="A17" t="str">
            <v>CO32</v>
          </cell>
          <cell r="B17" t="str">
            <v>Diminution de la consommation annuelle d'énergie primaire des bâtiments publics</v>
          </cell>
          <cell r="C17" t="str">
            <v>kWh/an</v>
          </cell>
        </row>
        <row r="18">
          <cell r="A18" t="str">
            <v>CO34</v>
          </cell>
          <cell r="B18" t="str">
            <v>Diminution annuelle estimée des émissions de GES</v>
          </cell>
          <cell r="C18" t="str">
            <v>T eq CO²</v>
          </cell>
        </row>
        <row r="19">
          <cell r="A19" t="str">
            <v>CO37</v>
          </cell>
          <cell r="B19" t="str">
            <v>Population couverte par des stratégies urbaines intégrées</v>
          </cell>
          <cell r="C19" t="str">
            <v>personnes</v>
          </cell>
        </row>
        <row r="20">
          <cell r="A20" t="str">
            <v>CO38</v>
          </cell>
          <cell r="B20" t="str">
            <v>Espaces non bâtis créés ou réhabilités dans ces zones urbaines</v>
          </cell>
          <cell r="C20" t="str">
            <v>m²</v>
          </cell>
        </row>
        <row r="21">
          <cell r="A21" t="str">
            <v>CO39</v>
          </cell>
          <cell r="B21" t="str">
            <v>Bâtiments publics ou commerciaux construits ou rénovés dans les zones urbaines</v>
          </cell>
          <cell r="C21" t="str">
            <v>m²</v>
          </cell>
        </row>
        <row r="22">
          <cell r="A22" t="str">
            <v>IS1</v>
          </cell>
          <cell r="B22" t="str">
            <v>Nombre de nouveaux élèves utilisant un ENT</v>
          </cell>
          <cell r="C22" t="str">
            <v>Nombre</v>
          </cell>
        </row>
        <row r="23">
          <cell r="A23" t="str">
            <v>IS10</v>
          </cell>
          <cell r="B23" t="str">
            <v>Nombre de campagnes de promotion</v>
          </cell>
          <cell r="C23" t="str">
            <v>Nombre</v>
          </cell>
        </row>
        <row r="24">
          <cell r="A24" t="str">
            <v>IS11</v>
          </cell>
          <cell r="B24" t="str">
            <v>Nombre de projets d'aménagement des sites naturels et des musées</v>
          </cell>
          <cell r="C24" t="str">
            <v>Nombre</v>
          </cell>
        </row>
        <row r="25">
          <cell r="A25" t="str">
            <v>IS12</v>
          </cell>
          <cell r="B25" t="str">
            <v>Nombre d’équipements  soutenus utilisables pour des activités multi-saisons</v>
          </cell>
          <cell r="C25" t="str">
            <v>Nombre</v>
          </cell>
        </row>
        <row r="26">
          <cell r="A26" t="str">
            <v>IS2</v>
          </cell>
          <cell r="B26" t="str">
            <v>Nombre de nouvelles collectivités (ou groupements) transmettant leurs actes par voie dématérialisée</v>
          </cell>
          <cell r="C26" t="str">
            <v>Nombre</v>
          </cell>
        </row>
        <row r="27">
          <cell r="A27" t="str">
            <v>IS3</v>
          </cell>
          <cell r="B27" t="str">
            <v>Nombre de nouveaux services numériques dans le domaine de la santé</v>
          </cell>
          <cell r="C27" t="str">
            <v>Nombre</v>
          </cell>
        </row>
        <row r="28">
          <cell r="A28" t="str">
            <v>IS4</v>
          </cell>
          <cell r="B28" t="str">
            <v>Nombre de nouveaux services numériques dans le domaine de la culture</v>
          </cell>
          <cell r="C28" t="str">
            <v>Nombre</v>
          </cell>
        </row>
        <row r="29">
          <cell r="A29" t="str">
            <v>IS5</v>
          </cell>
          <cell r="B29" t="str">
            <v>Nombre d’opérations d’aménagements multimodaux autour des gares et points d’arrêt</v>
          </cell>
          <cell r="C29" t="str">
            <v>Nombre</v>
          </cell>
        </row>
        <row r="30">
          <cell r="A30" t="str">
            <v>IS7</v>
          </cell>
          <cell r="B30" t="str">
            <v>Participants (sur la base de CO01+CO03+CO05)</v>
          </cell>
          <cell r="C30" t="str">
            <v>Nombre</v>
          </cell>
        </row>
        <row r="31">
          <cell r="A31" t="str">
            <v>IS8</v>
          </cell>
          <cell r="B31" t="str">
            <v>Participants de plus de 45 ans (demandeurs d’emploi)</v>
          </cell>
          <cell r="C31" t="str">
            <v>Nombre</v>
          </cell>
        </row>
        <row r="32">
          <cell r="A32" t="str">
            <v>IS9</v>
          </cell>
          <cell r="B32" t="str">
            <v>Nombre de lits créés ou réhabilités</v>
          </cell>
          <cell r="C32" t="str">
            <v>Nombre</v>
          </cell>
        </row>
        <row r="33">
          <cell r="A33" t="str">
            <v>IS13</v>
          </cell>
          <cell r="B33" t="str">
            <v>Nombre de journées de formation</v>
          </cell>
          <cell r="C33" t="str">
            <v>Nombre</v>
          </cell>
        </row>
        <row r="34">
          <cell r="A34" t="str">
            <v>IS14</v>
          </cell>
          <cell r="B34" t="str">
            <v>Nombre d'actions de communication</v>
          </cell>
          <cell r="C34" t="str">
            <v>Nombre</v>
          </cell>
        </row>
        <row r="35">
          <cell r="A35" t="str">
            <v>IS15</v>
          </cell>
          <cell r="B35" t="str">
            <v>Nombre d'évaluations thématiques conduites</v>
          </cell>
          <cell r="C35" t="str">
            <v>Nombre</v>
          </cell>
        </row>
        <row r="36">
          <cell r="A36" t="str">
            <v>IS16</v>
          </cell>
          <cell r="B36" t="str">
            <v>Nombre d'ETP financés</v>
          </cell>
          <cell r="C36" t="str">
            <v>Nombre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Direction_europe_rayonnement-international\02_FESI\02_13_SI\02_13_2_synergie\Portail%20E%20SYNERGIE\Notice\DDP\DDP_Etat_recapitulatif_RH_incomple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elie.chappaz" refreshedDate="42573.767290046293" createdVersion="4" refreshedVersion="4" minRefreshableVersion="3" recordCount="380">
  <cacheSource type="worksheet">
    <worksheetSource ref="H10:R387" sheet="Dépenses" r:id="rId2"/>
  </cacheSource>
  <cacheFields count="22">
    <cacheField name="Descriptif" numFmtId="0">
      <sharedItems containsBlank="1"/>
    </cacheField>
    <cacheField name="Emetteur" numFmtId="0">
      <sharedItems containsBlank="1"/>
    </cacheField>
    <cacheField name="Référence_x000a_Pas de doublon" numFmtId="0">
      <sharedItems containsBlank="1" containsMixedTypes="1" containsNumber="1" containsInteger="1" minValue="1401059" maxValue="11007458"/>
    </cacheField>
    <cacheField name="Date émission" numFmtId="14">
      <sharedItems containsNonDate="0" containsDate="1" containsString="0" containsBlank="1" minDate="2014-03-07T00:00:00" maxDate="2017-01-01T00:00:00"/>
    </cacheField>
    <cacheField name="Type dépense" numFmtId="0">
      <sharedItems containsBlank="1"/>
    </cacheField>
    <cacheField name="Catégorie dépense_x000a_Libellé de la convention" numFmtId="0">
      <sharedItems containsBlank="1" count="4">
        <s v="Dépenses de prestations externes de service"/>
        <s v="Dépenses de personnel"/>
        <m/>
        <s v="Dépenses indirectes sous forme de coûts simplifiés"/>
      </sharedItems>
    </cacheField>
    <cacheField name="Sous-catégorie dépense" numFmtId="0">
      <sharedItems containsNonDate="0" containsString="0" containsBlank="1"/>
    </cacheField>
    <cacheField name="Descriptif poste de dépense_x000a_Libellé de la convention" numFmtId="0">
      <sharedItems containsBlank="1"/>
    </cacheField>
    <cacheField name="Libellé sous-poste de dépense" numFmtId="0">
      <sharedItems containsNonDate="0" containsString="0" containsBlank="1"/>
    </cacheField>
    <cacheField name="Montant pièce comptable" numFmtId="164">
      <sharedItems containsString="0" containsBlank="1" containsNumber="1" minValue="781.56" maxValue="161111.93"/>
    </cacheField>
    <cacheField name="Montant non présenté" numFmtId="164">
      <sharedItems containsString="0" containsBlank="1" containsNumber="1" containsInteger="1" minValue="0" maxValue="0"/>
    </cacheField>
    <cacheField name="Commentaire" numFmtId="0">
      <sharedItems containsBlank="1"/>
    </cacheField>
    <cacheField name="N° bon commande" numFmtId="0">
      <sharedItems containsNonDate="0" containsString="0" containsBlank="1"/>
    </cacheField>
    <cacheField name="Date acquittement" numFmtId="14">
      <sharedItems containsNonDate="0" containsDate="1" containsString="0" containsBlank="1" minDate="2014-03-07T00:00:00" maxDate="2017-01-01T00:00:00"/>
    </cacheField>
    <cacheField name="Première date acquittement" numFmtId="0">
      <sharedItems containsString="0" containsBlank="1" containsNumber="1" containsInteger="1" minValue="42735" maxValue="42735"/>
    </cacheField>
    <cacheField name="Dernière date acquittement" numFmtId="14">
      <sharedItems containsNonDate="0" containsDate="1" containsString="0" containsBlank="1" minDate="2014-03-07T00:00:00" maxDate="2017-01-01T00:00:00"/>
    </cacheField>
    <cacheField name="Vérification de la réalité/lien avec l'opération" numFmtId="0">
      <sharedItems containsNonDate="0" containsString="0" containsBlank="1"/>
    </cacheField>
    <cacheField name="Vérification de l'acquittement" numFmtId="0">
      <sharedItems containsNonDate="0" containsString="0" containsBlank="1"/>
    </cacheField>
    <cacheField name="Vérification de l'éligibilité temporelle" numFmtId="0">
      <sharedItems containsNonDate="0" containsString="0" containsBlank="1"/>
    </cacheField>
    <cacheField name="Montant retenu" numFmtId="164">
      <sharedItems containsNonDate="0" containsString="0" containsBlank="1"/>
    </cacheField>
    <cacheField name="Montant écarté" numFmtId="164">
      <sharedItems containsNonDate="0" containsString="0" containsBlank="1"/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0">
  <r>
    <s v="POLE ECHANGE MULTIMODAL OPC(REPO(REPORT)"/>
    <s v="ACE BTP"/>
    <n v="1401059"/>
    <d v="2014-03-07T00:00:00"/>
    <s v="UNI"/>
    <x v="0"/>
    <m/>
    <s v="Aménagement du PEM"/>
    <m/>
    <n v="3770.89"/>
    <n v="0"/>
    <m/>
    <m/>
    <d v="2014-03-07T00:00:00"/>
    <m/>
    <d v="2014-03-07T00:00:00"/>
    <m/>
    <m/>
    <m/>
    <m/>
    <m/>
    <m/>
  </r>
  <r>
    <s v="AMENAGEMENT GARE DE DOLE ET ABOR(REPORT)"/>
    <s v="SAFEGE"/>
    <s v="F14EST035"/>
    <d v="2014-03-07T00:00:00"/>
    <s v="UNI"/>
    <x v="0"/>
    <m/>
    <s v="Aménagement du PEM"/>
    <m/>
    <n v="2262.5"/>
    <n v="0"/>
    <m/>
    <m/>
    <d v="2014-03-07T00:00:00"/>
    <m/>
    <d v="2014-03-07T00:00:00"/>
    <m/>
    <m/>
    <m/>
    <m/>
    <m/>
    <m/>
  </r>
  <r>
    <s v="AMENAGEMENT GARE DE DOLE ET ABOR(REPORT)"/>
    <s v="PMM"/>
    <s v="DS050-48630B"/>
    <d v="2014-04-03T00:00:00"/>
    <s v="UNI"/>
    <x v="0"/>
    <m/>
    <s v="Aménagement du PEM"/>
    <m/>
    <n v="781.56"/>
    <n v="0"/>
    <m/>
    <m/>
    <d v="2014-04-03T00:00:00"/>
    <m/>
    <d v="2014-04-03T00:00:00"/>
    <m/>
    <m/>
    <m/>
    <m/>
    <m/>
    <m/>
  </r>
  <r>
    <s v="AMENAGEMENT GARE DE DOLE ET ABOR(REPORT)"/>
    <s v="ACE BTP"/>
    <n v="1402157"/>
    <d v="2014-04-03T00:00:00"/>
    <s v="UNI"/>
    <x v="0"/>
    <m/>
    <s v="Aménagement du PEM"/>
    <m/>
    <n v="1879.16"/>
    <n v="0"/>
    <m/>
    <m/>
    <d v="2014-04-03T00:00:00"/>
    <m/>
    <d v="2014-04-03T00:00:00"/>
    <m/>
    <m/>
    <m/>
    <m/>
    <m/>
    <m/>
  </r>
  <r>
    <s v="AMENAGEMENT GARE DE DOLE ET ABOR(REPORT)"/>
    <s v="HYDROGEOTECHNIQUE EST"/>
    <s v="F.14.20025"/>
    <d v="2014-04-03T00:00:00"/>
    <s v="UNI"/>
    <x v="0"/>
    <m/>
    <s v="Aménagement du PEM"/>
    <m/>
    <n v="3713.58"/>
    <n v="0"/>
    <m/>
    <m/>
    <d v="2014-04-03T00:00:00"/>
    <m/>
    <d v="2014-04-03T00:00:00"/>
    <m/>
    <m/>
    <m/>
    <m/>
    <m/>
    <m/>
  </r>
  <r>
    <s v="POLE ECHANGE MULTIMODAL OPC(REPO(REPORT)"/>
    <s v="GPT EUROVIA FILIPPIS EST OUV R"/>
    <s v="SITUATION N°0"/>
    <d v="2014-04-04T00:00:00"/>
    <s v="UNI"/>
    <x v="0"/>
    <m/>
    <s v="Aménagement du PEM"/>
    <m/>
    <n v="99251.83"/>
    <n v="0"/>
    <m/>
    <m/>
    <d v="2014-04-04T00:00:00"/>
    <m/>
    <d v="2014-04-04T00:00:00"/>
    <m/>
    <m/>
    <m/>
    <m/>
    <m/>
    <m/>
  </r>
  <r>
    <s v="Mission d'analyse hydraulique de l'impac"/>
    <s v="GPT EUROVIA FILIPPIS EST OUV R"/>
    <s v="SITUATION N°1"/>
    <d v="2014-04-04T00:00:00"/>
    <s v="UNI"/>
    <x v="0"/>
    <m/>
    <s v="Aménagement du PEM"/>
    <m/>
    <n v="161111.93"/>
    <n v="0"/>
    <m/>
    <m/>
    <d v="2014-04-04T00:00:00"/>
    <m/>
    <d v="2014-04-04T00:00:00"/>
    <m/>
    <m/>
    <m/>
    <m/>
    <m/>
    <m/>
  </r>
  <r>
    <s v="PEM GARE DE DOLE - MISSION CSPS(REPORT)"/>
    <s v="GPT EUROVIA FILIPPIS EST OUV R"/>
    <s v="SITUATION N°2"/>
    <d v="2014-04-25T00:00:00"/>
    <s v="UNI"/>
    <x v="0"/>
    <m/>
    <s v="Aménagement du PEM"/>
    <m/>
    <n v="89438.78"/>
    <n v="0"/>
    <m/>
    <m/>
    <d v="2014-04-25T00:00:00"/>
    <m/>
    <d v="2014-04-25T00:00:00"/>
    <m/>
    <m/>
    <m/>
    <m/>
    <m/>
    <m/>
  </r>
  <r>
    <s v="POLE ECHANGE MULTIMODAL OPC(REPO(REPORT)"/>
    <s v="GPT EUROVIA FILIPPIS EST OUV R"/>
    <s v="SITUATION N°2b"/>
    <d v="2014-04-25T00:00:00"/>
    <s v="UNI"/>
    <x v="0"/>
    <m/>
    <s v="Aménagement du PEM"/>
    <m/>
    <n v="3289"/>
    <n v="0"/>
    <m/>
    <m/>
    <d v="2014-04-25T00:00:00"/>
    <m/>
    <d v="2014-04-25T00:00:00"/>
    <m/>
    <m/>
    <m/>
    <m/>
    <m/>
    <m/>
  </r>
  <r>
    <s v="Parking gare - Etudes géotechniques et h"/>
    <s v="DUC ET PRENEUF"/>
    <s v="DF140225"/>
    <d v="2014-04-25T00:00:00"/>
    <s v="UNI"/>
    <x v="0"/>
    <m/>
    <s v="Aménagement du PEM"/>
    <m/>
    <n v="44401.5"/>
    <n v="0"/>
    <m/>
    <m/>
    <d v="2014-04-25T00:00:00"/>
    <m/>
    <d v="2014-04-25T00:00:00"/>
    <m/>
    <m/>
    <m/>
    <m/>
    <m/>
    <m/>
  </r>
  <r>
    <s v="PEM GARE LOT 1"/>
    <s v="DUC ET PRENEUF"/>
    <s v="DF140225b"/>
    <d v="2014-04-25T00:00:00"/>
    <s v="UNI"/>
    <x v="0"/>
    <m/>
    <s v="Aménagement du PEM"/>
    <m/>
    <n v="1930.5"/>
    <n v="0"/>
    <m/>
    <m/>
    <d v="2014-04-25T00:00:00"/>
    <m/>
    <d v="2014-04-25T00:00:00"/>
    <m/>
    <m/>
    <m/>
    <m/>
    <m/>
    <m/>
  </r>
  <r>
    <s v="PEM GARE LOT 1"/>
    <s v="GPT EUROVIA FILIPPIS EST OUV R"/>
    <s v="SITUATION N°3"/>
    <d v="2014-05-09T00:00:00"/>
    <s v="UNI"/>
    <x v="0"/>
    <m/>
    <s v="Aménagement du PEM"/>
    <m/>
    <n v="99916.22"/>
    <n v="0"/>
    <m/>
    <m/>
    <d v="2014-05-09T00:00:00"/>
    <m/>
    <d v="2014-05-09T00:00:00"/>
    <m/>
    <m/>
    <m/>
    <m/>
    <m/>
    <m/>
  </r>
  <r>
    <s v="PEM GARE LOT 1"/>
    <s v="GPT EUROVIA FILIPPIS EST OUV R"/>
    <s v="SITUATION N°3b"/>
    <d v="2014-05-09T00:00:00"/>
    <s v="UNI"/>
    <x v="0"/>
    <m/>
    <s v="Aménagement du PEM"/>
    <m/>
    <n v="1977.32"/>
    <n v="0"/>
    <m/>
    <m/>
    <d v="2014-05-09T00:00:00"/>
    <m/>
    <d v="2014-05-09T00:00:00"/>
    <m/>
    <m/>
    <m/>
    <m/>
    <m/>
    <m/>
  </r>
  <r>
    <s v="PEM GARE LOT 1"/>
    <s v="GPT EUROVIA FILIPPIS EST OUV R"/>
    <s v="SITUATION N°3c"/>
    <d v="2014-05-09T00:00:00"/>
    <s v="UNI"/>
    <x v="1"/>
    <m/>
    <s v="Aménagement du PEM"/>
    <m/>
    <n v="9886.59"/>
    <n v="0"/>
    <m/>
    <m/>
    <d v="2014-05-09T00:00:00"/>
    <m/>
    <d v="2014-05-09T00:00:00"/>
    <m/>
    <m/>
    <m/>
    <m/>
    <m/>
    <m/>
  </r>
  <r>
    <s v="PEM GARE LOT5 ESPACES VERTS"/>
    <s v="ACE BTP"/>
    <n v="1403179"/>
    <d v="2014-05-28T00:00:00"/>
    <s v="UNI"/>
    <x v="1"/>
    <m/>
    <s v="Aménagement du PEM"/>
    <m/>
    <n v="1879.16"/>
    <n v="0"/>
    <m/>
    <m/>
    <d v="2014-05-28T00:00:00"/>
    <m/>
    <d v="2014-05-28T00:00:00"/>
    <m/>
    <m/>
    <m/>
    <m/>
    <m/>
    <m/>
  </r>
  <r>
    <s v="PEM GARE LOT5 ESPACES VERTS"/>
    <s v="SJE AGENCE COLAS EST"/>
    <n v="11007458"/>
    <d v="2014-05-28T00:00:00"/>
    <s v="UNI"/>
    <x v="1"/>
    <m/>
    <s v="Aménagement du PEM"/>
    <m/>
    <n v="3507.74"/>
    <n v="0"/>
    <m/>
    <m/>
    <d v="2014-05-28T00:00:00"/>
    <m/>
    <d v="2014-05-28T00:00:00"/>
    <m/>
    <m/>
    <m/>
    <m/>
    <m/>
    <m/>
  </r>
  <r>
    <s v="AC3-PEM GARE LOT 1"/>
    <s v="SJE AGENCE COLAS EST"/>
    <s v="11007458b"/>
    <d v="2014-05-28T00:00:00"/>
    <s v="UNI"/>
    <x v="1"/>
    <m/>
    <s v="Aménagement du PEM"/>
    <m/>
    <n v="1470"/>
    <n v="0"/>
    <m/>
    <m/>
    <d v="2014-05-28T00:00:00"/>
    <m/>
    <d v="2014-05-28T00:00:00"/>
    <m/>
    <m/>
    <m/>
    <m/>
    <m/>
    <m/>
  </r>
  <r>
    <s v="AC3- PEM GARE LOT --TVA AUTOLIQ DAMIN"/>
    <s v="SJE AGENCE COLAS EST"/>
    <s v="11007458c"/>
    <d v="2014-05-28T00:00:00"/>
    <s v="UNI"/>
    <x v="1"/>
    <m/>
    <s v="Aménagement du PEM"/>
    <m/>
    <n v="2209.8000000000002"/>
    <n v="0"/>
    <m/>
    <m/>
    <d v="2014-05-28T00:00:00"/>
    <m/>
    <d v="2014-05-28T00:00:00"/>
    <m/>
    <m/>
    <m/>
    <m/>
    <m/>
    <m/>
  </r>
  <r>
    <s v="AC3-PEM GARE LOT 1"/>
    <s v="DUC ET PRENEUF"/>
    <s v="DF140327"/>
    <d v="2014-05-28T00:00:00"/>
    <s v="UNI"/>
    <x v="1"/>
    <m/>
    <s v="Aménagement du PEM"/>
    <m/>
    <n v="30127"/>
    <n v="0"/>
    <m/>
    <m/>
    <d v="2014-05-28T00:00:00"/>
    <m/>
    <d v="2014-05-28T00:00:00"/>
    <m/>
    <m/>
    <m/>
    <m/>
    <m/>
    <m/>
  </r>
  <r>
    <s v="Frais de personnel  "/>
    <s v="Nom du bénéficiaire"/>
    <s v="DDP1_FRAIS-PERS_NOM"/>
    <d v="2016-12-31T00:00:00"/>
    <s v="REC"/>
    <x v="2"/>
    <m/>
    <m/>
    <m/>
    <n v="4890.8525202240198"/>
    <n v="0"/>
    <m/>
    <m/>
    <d v="2016-12-31T00:00:00"/>
    <n v="42735"/>
    <d v="2016-12-31T00:00:00"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s v="Si plus de 25 lignes, démasquer les lignes ci-dessous"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m/>
    <m/>
    <m/>
    <m/>
    <m/>
    <x v="2"/>
    <m/>
    <m/>
    <m/>
    <m/>
    <m/>
    <m/>
    <m/>
    <m/>
    <m/>
    <m/>
    <m/>
    <m/>
    <m/>
    <m/>
    <m/>
    <m/>
  </r>
  <r>
    <s v="DEPENSES INDIRECTES"/>
    <s v="Nom du bénéficiaire"/>
    <s v="DDP1_DEP_IND"/>
    <m/>
    <s v="UNI"/>
    <x v="3"/>
    <m/>
    <m/>
    <m/>
    <n v="7362.0434999999989"/>
    <n v="0"/>
    <s v="calcul automatique - 15% des dépenses directes de personnel"/>
    <m/>
    <d v="2016-12-31T00:00:00"/>
    <m/>
    <d v="2016-12-31T00:00:0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C8" firstHeaderRow="0" firstDataRow="1" firstDataCol="1"/>
  <pivotFields count="22">
    <pivotField showAll="0"/>
    <pivotField showAll="0"/>
    <pivotField showAll="0"/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Montant pièce comptable" fld="9" baseField="5" baseItem="0"/>
    <dataField name="Somme de Montant non présenté" fld="10" baseField="5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132"/>
  <sheetViews>
    <sheetView tabSelected="1" view="pageBreakPreview" zoomScale="80" zoomScaleNormal="70" zoomScaleSheetLayoutView="80" workbookViewId="0">
      <pane ySplit="5" topLeftCell="A6" activePane="bottomLeft" state="frozenSplit"/>
      <selection pane="bottomLeft" activeCell="A11" sqref="A11"/>
    </sheetView>
  </sheetViews>
  <sheetFormatPr baseColWidth="10" defaultRowHeight="14.25" x14ac:dyDescent="0.2"/>
  <cols>
    <col min="1" max="1" width="20.125" customWidth="1"/>
    <col min="2" max="2" width="18" customWidth="1"/>
    <col min="3" max="3" width="15.375" style="4" customWidth="1"/>
    <col min="4" max="4" width="16.125" customWidth="1"/>
    <col min="5" max="5" width="14.5" customWidth="1"/>
    <col min="6" max="6" width="15.125" customWidth="1"/>
    <col min="7" max="7" width="16.375" customWidth="1"/>
    <col min="8" max="8" width="16.375" style="63" hidden="1" customWidth="1"/>
    <col min="9" max="9" width="15.875" customWidth="1"/>
    <col min="10" max="10" width="15.125" customWidth="1"/>
    <col min="11" max="11" width="15.125" style="63" customWidth="1"/>
    <col min="12" max="12" width="10.875" hidden="1" customWidth="1"/>
    <col min="13" max="13" width="15.625" hidden="1" customWidth="1"/>
    <col min="14" max="14" width="14.625" hidden="1" customWidth="1"/>
    <col min="15" max="15" width="13.25" hidden="1" customWidth="1"/>
    <col min="16" max="16" width="13.375" hidden="1" customWidth="1"/>
    <col min="17" max="17" width="17.875" hidden="1" customWidth="1"/>
    <col min="18" max="18" width="2.5" hidden="1" customWidth="1"/>
    <col min="19" max="20" width="0" hidden="1" customWidth="1"/>
  </cols>
  <sheetData>
    <row r="1" spans="1:21" s="2" customFormat="1" ht="57" customHeight="1" x14ac:dyDescent="0.2">
      <c r="A1" s="3" t="s">
        <v>79</v>
      </c>
      <c r="H1" s="64"/>
      <c r="K1" s="64"/>
    </row>
    <row r="2" spans="1:21" s="2" customFormat="1" ht="39.75" hidden="1" customHeight="1" x14ac:dyDescent="0.2">
      <c r="A2" s="3"/>
      <c r="H2" s="64"/>
      <c r="K2" s="64"/>
    </row>
    <row r="3" spans="1:21" s="9" customFormat="1" ht="20.25" customHeight="1" x14ac:dyDescent="0.2">
      <c r="A3" s="155" t="s">
        <v>76</v>
      </c>
      <c r="B3" s="153"/>
      <c r="C3" s="10"/>
      <c r="D3" s="10"/>
      <c r="H3" s="68"/>
      <c r="K3" s="68"/>
    </row>
    <row r="4" spans="1:21" s="9" customFormat="1" ht="20.25" customHeight="1" x14ac:dyDescent="0.2">
      <c r="A4" s="155" t="s">
        <v>3</v>
      </c>
      <c r="B4" s="153"/>
      <c r="C4" s="12"/>
      <c r="E4" s="13"/>
      <c r="H4" s="68"/>
      <c r="K4" s="68"/>
      <c r="M4" s="14"/>
    </row>
    <row r="5" spans="1:21" s="9" customFormat="1" ht="20.25" customHeight="1" x14ac:dyDescent="0.2">
      <c r="A5" s="155" t="s">
        <v>52</v>
      </c>
      <c r="B5" s="154"/>
      <c r="C5" s="38"/>
      <c r="H5" s="68"/>
      <c r="K5" s="68"/>
    </row>
    <row r="6" spans="1:21" s="9" customFormat="1" ht="20.25" customHeight="1" x14ac:dyDescent="0.2">
      <c r="B6" s="11"/>
      <c r="C6" s="11"/>
      <c r="E6" s="13"/>
      <c r="H6" s="68"/>
      <c r="K6" s="68"/>
    </row>
    <row r="7" spans="1:21" s="6" customFormat="1" ht="40.5" customHeight="1" x14ac:dyDescent="0.2">
      <c r="A7" s="92" t="s">
        <v>53</v>
      </c>
      <c r="B7" s="129"/>
      <c r="C7" s="130"/>
      <c r="D7" s="131"/>
      <c r="E7" s="127" t="s">
        <v>54</v>
      </c>
      <c r="F7" s="128"/>
      <c r="G7" s="129"/>
      <c r="H7" s="130"/>
      <c r="I7" s="130"/>
      <c r="J7" s="131"/>
      <c r="K7" s="58"/>
      <c r="N7" s="15"/>
    </row>
    <row r="8" spans="1:21" s="6" customFormat="1" ht="40.5" customHeight="1" x14ac:dyDescent="0.2">
      <c r="A8" s="92" t="s">
        <v>65</v>
      </c>
      <c r="B8" s="118"/>
      <c r="C8" s="119"/>
      <c r="D8" s="120"/>
      <c r="E8" s="117" t="s">
        <v>55</v>
      </c>
      <c r="F8" s="56" t="s">
        <v>63</v>
      </c>
      <c r="G8" s="122"/>
      <c r="H8" s="123"/>
      <c r="I8" s="121" t="s">
        <v>64</v>
      </c>
      <c r="J8" s="123"/>
      <c r="K8" s="105"/>
      <c r="N8" s="15"/>
      <c r="S8" s="1">
        <f>MONTH(G8)</f>
        <v>1</v>
      </c>
      <c r="T8" s="116">
        <f>IF(S8=2,G8+27,IF(OR(S8=1,S8=3,S8=5,S8=7,S8=8,S8=10,S8=12),G8+30,G8+29))</f>
        <v>30</v>
      </c>
    </row>
    <row r="9" spans="1:21" s="6" customFormat="1" ht="40.5" customHeight="1" x14ac:dyDescent="0.2">
      <c r="A9" s="92" t="s">
        <v>70</v>
      </c>
      <c r="B9" s="145"/>
      <c r="C9" s="146"/>
      <c r="D9" s="147"/>
      <c r="E9" s="127" t="s">
        <v>61</v>
      </c>
      <c r="F9" s="128"/>
      <c r="G9" s="129"/>
      <c r="H9" s="130"/>
      <c r="I9" s="130"/>
      <c r="J9" s="131"/>
      <c r="K9" s="58"/>
      <c r="N9" s="15"/>
    </row>
    <row r="10" spans="1:21" s="26" customFormat="1" ht="20.25" customHeight="1" x14ac:dyDescent="0.2">
      <c r="A10" s="24"/>
      <c r="B10" s="24"/>
      <c r="C10" s="24"/>
      <c r="D10" s="25"/>
      <c r="E10" s="15"/>
      <c r="F10" s="15"/>
      <c r="G10" s="15"/>
      <c r="H10" s="71"/>
      <c r="I10" s="15"/>
      <c r="J10" s="15"/>
      <c r="K10" s="71"/>
      <c r="L10" s="15"/>
      <c r="M10" s="15"/>
      <c r="N10" s="15"/>
      <c r="O10" s="15"/>
    </row>
    <row r="11" spans="1:21" s="6" customFormat="1" ht="39.75" customHeight="1" x14ac:dyDescent="0.2">
      <c r="A11" s="7"/>
      <c r="B11" s="134" t="s">
        <v>35</v>
      </c>
      <c r="C11" s="135"/>
      <c r="D11" s="135"/>
      <c r="E11" s="160"/>
      <c r="F11" s="134" t="s">
        <v>36</v>
      </c>
      <c r="G11" s="136"/>
      <c r="H11" s="134" t="s">
        <v>41</v>
      </c>
      <c r="I11" s="135"/>
      <c r="J11" s="136"/>
      <c r="K11" s="110"/>
      <c r="L11" s="143" t="s">
        <v>59</v>
      </c>
      <c r="M11" s="144"/>
      <c r="N11" s="144"/>
      <c r="O11" s="144"/>
      <c r="P11" s="144"/>
      <c r="Q11" s="144"/>
    </row>
    <row r="12" spans="1:21" s="16" customFormat="1" ht="65.25" customHeight="1" x14ac:dyDescent="0.2">
      <c r="A12" s="124" t="s">
        <v>74</v>
      </c>
      <c r="B12" s="82" t="s">
        <v>73</v>
      </c>
      <c r="C12" s="82" t="s">
        <v>75</v>
      </c>
      <c r="D12" s="82" t="s">
        <v>77</v>
      </c>
      <c r="E12" s="27" t="s">
        <v>62</v>
      </c>
      <c r="F12" s="27" t="s">
        <v>71</v>
      </c>
      <c r="G12" s="82" t="s">
        <v>72</v>
      </c>
      <c r="H12" s="156" t="s">
        <v>32</v>
      </c>
      <c r="I12" s="125" t="s">
        <v>80</v>
      </c>
      <c r="J12" s="82" t="s">
        <v>69</v>
      </c>
      <c r="K12" s="110"/>
      <c r="L12" s="50" t="s">
        <v>37</v>
      </c>
      <c r="M12" s="51" t="s">
        <v>38</v>
      </c>
      <c r="N12" s="51" t="s">
        <v>39</v>
      </c>
      <c r="O12" s="51" t="s">
        <v>20</v>
      </c>
      <c r="P12" s="51" t="s">
        <v>34</v>
      </c>
      <c r="Q12" s="51" t="s">
        <v>1</v>
      </c>
    </row>
    <row r="13" spans="1:21" s="6" customFormat="1" ht="20.25" customHeight="1" x14ac:dyDescent="0.2">
      <c r="A13" s="20" t="s">
        <v>15</v>
      </c>
      <c r="B13" s="43"/>
      <c r="C13" s="43"/>
      <c r="D13" s="43"/>
      <c r="E13" s="21">
        <f>B13+C13-D13</f>
        <v>0</v>
      </c>
      <c r="F13" s="44"/>
      <c r="G13" s="44"/>
      <c r="H13" s="157" t="str">
        <f>IF(B13="","",IF((F13*J13)&gt;E13,E13,F13*J13))</f>
        <v/>
      </c>
      <c r="I13" s="161" t="str">
        <f>IF(B13="","",IF((F13*J13)&gt;E13,E13,F13*J13))</f>
        <v/>
      </c>
      <c r="J13" s="162" t="str">
        <f>IF(E13&gt;0,E13/G13,"")</f>
        <v/>
      </c>
      <c r="K13" s="138"/>
      <c r="L13" s="139"/>
      <c r="M13" s="142"/>
      <c r="N13" s="142"/>
      <c r="O13" s="42"/>
      <c r="P13" s="42"/>
      <c r="Q13" s="42"/>
      <c r="U13" s="126"/>
    </row>
    <row r="14" spans="1:21" s="6" customFormat="1" ht="20.25" customHeight="1" x14ac:dyDescent="0.2">
      <c r="A14" s="20" t="s">
        <v>14</v>
      </c>
      <c r="B14" s="43"/>
      <c r="C14" s="43"/>
      <c r="D14" s="43"/>
      <c r="E14" s="76">
        <f t="shared" ref="E14:E24" si="0">B14+C14-D14</f>
        <v>0</v>
      </c>
      <c r="F14" s="44"/>
      <c r="G14" s="44"/>
      <c r="H14" s="157" t="str">
        <f>IF(B14="","",IF((F14*J14)&gt;E14,E14,F14*J14))</f>
        <v/>
      </c>
      <c r="I14" s="161" t="str">
        <f t="shared" ref="I14:I24" si="1">IF(B14="","",IF((F14*J14)&gt;E14,E14,F14*J14))</f>
        <v/>
      </c>
      <c r="J14" s="162" t="str">
        <f t="shared" ref="J14:J24" si="2">IF(E14&gt;0,E14/G14,"")</f>
        <v/>
      </c>
      <c r="K14" s="138"/>
      <c r="L14" s="140"/>
      <c r="M14" s="132"/>
      <c r="N14" s="132"/>
      <c r="O14" s="42"/>
      <c r="P14" s="42"/>
      <c r="Q14" s="42"/>
    </row>
    <row r="15" spans="1:21" s="6" customFormat="1" ht="20.25" customHeight="1" x14ac:dyDescent="0.2">
      <c r="A15" s="20" t="s">
        <v>13</v>
      </c>
      <c r="B15" s="43"/>
      <c r="C15" s="43"/>
      <c r="D15" s="43"/>
      <c r="E15" s="76">
        <f t="shared" si="0"/>
        <v>0</v>
      </c>
      <c r="F15" s="44"/>
      <c r="G15" s="44"/>
      <c r="H15" s="157" t="str">
        <f>IF(B15="","",IF((F15*J15)&gt;E15,E15,F15*J15))</f>
        <v/>
      </c>
      <c r="I15" s="161" t="str">
        <f t="shared" si="1"/>
        <v/>
      </c>
      <c r="J15" s="162" t="str">
        <f t="shared" si="2"/>
        <v/>
      </c>
      <c r="K15" s="138"/>
      <c r="L15" s="140"/>
      <c r="M15" s="132"/>
      <c r="N15" s="132"/>
      <c r="O15" s="42"/>
      <c r="P15" s="42"/>
      <c r="Q15" s="42"/>
    </row>
    <row r="16" spans="1:21" s="6" customFormat="1" ht="20.25" customHeight="1" x14ac:dyDescent="0.2">
      <c r="A16" s="20" t="s">
        <v>12</v>
      </c>
      <c r="B16" s="43"/>
      <c r="C16" s="43"/>
      <c r="D16" s="43"/>
      <c r="E16" s="76">
        <f t="shared" si="0"/>
        <v>0</v>
      </c>
      <c r="F16" s="44"/>
      <c r="G16" s="44"/>
      <c r="H16" s="157" t="str">
        <f>IF(B16="","",IF((F16*J16)&gt;E16,E16,F16*J16))</f>
        <v/>
      </c>
      <c r="I16" s="161" t="str">
        <f t="shared" si="1"/>
        <v/>
      </c>
      <c r="J16" s="162" t="str">
        <f t="shared" si="2"/>
        <v/>
      </c>
      <c r="K16" s="138"/>
      <c r="L16" s="140"/>
      <c r="M16" s="132"/>
      <c r="N16" s="132"/>
      <c r="O16" s="42"/>
      <c r="P16" s="42"/>
      <c r="Q16" s="42"/>
    </row>
    <row r="17" spans="1:21" s="6" customFormat="1" ht="20.25" customHeight="1" x14ac:dyDescent="0.2">
      <c r="A17" s="20" t="s">
        <v>11</v>
      </c>
      <c r="B17" s="43"/>
      <c r="C17" s="43"/>
      <c r="D17" s="43"/>
      <c r="E17" s="76">
        <f t="shared" si="0"/>
        <v>0</v>
      </c>
      <c r="F17" s="44"/>
      <c r="G17" s="44"/>
      <c r="H17" s="157" t="str">
        <f>IF(B17="","",IF((F17*J17)&gt;E17,E17,F17*J17))</f>
        <v/>
      </c>
      <c r="I17" s="161" t="str">
        <f t="shared" si="1"/>
        <v/>
      </c>
      <c r="J17" s="162" t="str">
        <f t="shared" si="2"/>
        <v/>
      </c>
      <c r="K17" s="138"/>
      <c r="L17" s="140"/>
      <c r="M17" s="132"/>
      <c r="N17" s="132"/>
      <c r="O17" s="42"/>
      <c r="P17" s="42"/>
      <c r="Q17" s="42"/>
    </row>
    <row r="18" spans="1:21" s="6" customFormat="1" ht="20.25" customHeight="1" x14ac:dyDescent="0.2">
      <c r="A18" s="20" t="s">
        <v>10</v>
      </c>
      <c r="B18" s="43"/>
      <c r="C18" s="43"/>
      <c r="D18" s="43"/>
      <c r="E18" s="76">
        <f t="shared" si="0"/>
        <v>0</v>
      </c>
      <c r="F18" s="44"/>
      <c r="G18" s="44"/>
      <c r="H18" s="157" t="str">
        <f>IF(B18="","",IF((F18*J18)&gt;E18,E18,F18*J18))</f>
        <v/>
      </c>
      <c r="I18" s="161" t="str">
        <f t="shared" si="1"/>
        <v/>
      </c>
      <c r="J18" s="162" t="str">
        <f t="shared" si="2"/>
        <v/>
      </c>
      <c r="K18" s="138"/>
      <c r="L18" s="140"/>
      <c r="M18" s="132"/>
      <c r="N18" s="132"/>
      <c r="O18" s="42"/>
      <c r="P18" s="42"/>
      <c r="Q18" s="42"/>
    </row>
    <row r="19" spans="1:21" s="6" customFormat="1" ht="20.25" customHeight="1" x14ac:dyDescent="0.2">
      <c r="A19" s="20" t="s">
        <v>9</v>
      </c>
      <c r="B19" s="43"/>
      <c r="C19" s="43"/>
      <c r="D19" s="43"/>
      <c r="E19" s="76">
        <f t="shared" si="0"/>
        <v>0</v>
      </c>
      <c r="F19" s="44"/>
      <c r="G19" s="44"/>
      <c r="H19" s="157" t="str">
        <f>IF(B19="","",IF((F19*J19)&gt;E19,E19,F19*J19))</f>
        <v/>
      </c>
      <c r="I19" s="161" t="str">
        <f t="shared" si="1"/>
        <v/>
      </c>
      <c r="J19" s="162" t="str">
        <f t="shared" si="2"/>
        <v/>
      </c>
      <c r="K19" s="138"/>
      <c r="L19" s="140"/>
      <c r="M19" s="132"/>
      <c r="N19" s="132"/>
      <c r="O19" s="42"/>
      <c r="P19" s="42"/>
      <c r="Q19" s="42"/>
    </row>
    <row r="20" spans="1:21" s="6" customFormat="1" ht="20.25" customHeight="1" x14ac:dyDescent="0.2">
      <c r="A20" s="20" t="s">
        <v>8</v>
      </c>
      <c r="B20" s="43"/>
      <c r="C20" s="43"/>
      <c r="D20" s="43"/>
      <c r="E20" s="76">
        <f t="shared" si="0"/>
        <v>0</v>
      </c>
      <c r="F20" s="44"/>
      <c r="G20" s="44"/>
      <c r="H20" s="157" t="str">
        <f>IF(B20="","",IF((F20*J20)&gt;E20,E20,F20*J20))</f>
        <v/>
      </c>
      <c r="I20" s="161" t="str">
        <f t="shared" si="1"/>
        <v/>
      </c>
      <c r="J20" s="162" t="str">
        <f t="shared" si="2"/>
        <v/>
      </c>
      <c r="K20" s="138"/>
      <c r="L20" s="140"/>
      <c r="M20" s="132"/>
      <c r="N20" s="132"/>
      <c r="O20" s="42"/>
      <c r="P20" s="42"/>
      <c r="Q20" s="42"/>
    </row>
    <row r="21" spans="1:21" s="6" customFormat="1" ht="20.25" customHeight="1" x14ac:dyDescent="0.2">
      <c r="A21" s="20" t="s">
        <v>7</v>
      </c>
      <c r="B21" s="43"/>
      <c r="C21" s="43"/>
      <c r="D21" s="43"/>
      <c r="E21" s="76">
        <f t="shared" si="0"/>
        <v>0</v>
      </c>
      <c r="F21" s="44"/>
      <c r="G21" s="44"/>
      <c r="H21" s="157" t="str">
        <f>IF(B21="","",IF((F21*J21)&gt;E21,E21,F21*J21))</f>
        <v/>
      </c>
      <c r="I21" s="161" t="str">
        <f t="shared" si="1"/>
        <v/>
      </c>
      <c r="J21" s="162" t="str">
        <f t="shared" si="2"/>
        <v/>
      </c>
      <c r="K21" s="138"/>
      <c r="L21" s="140"/>
      <c r="M21" s="132"/>
      <c r="N21" s="132"/>
      <c r="O21" s="42"/>
      <c r="P21" s="42"/>
      <c r="Q21" s="42"/>
    </row>
    <row r="22" spans="1:21" s="6" customFormat="1" ht="20.25" customHeight="1" x14ac:dyDescent="0.2">
      <c r="A22" s="20" t="s">
        <v>6</v>
      </c>
      <c r="B22" s="43"/>
      <c r="C22" s="43"/>
      <c r="D22" s="43"/>
      <c r="E22" s="76">
        <f t="shared" si="0"/>
        <v>0</v>
      </c>
      <c r="F22" s="44"/>
      <c r="G22" s="44"/>
      <c r="H22" s="157" t="str">
        <f>IF(B22="","",IF((F22*J22)&gt;E22,E22,F22*J22))</f>
        <v/>
      </c>
      <c r="I22" s="161" t="str">
        <f t="shared" si="1"/>
        <v/>
      </c>
      <c r="J22" s="162" t="str">
        <f t="shared" si="2"/>
        <v/>
      </c>
      <c r="K22" s="138"/>
      <c r="L22" s="140"/>
      <c r="M22" s="132"/>
      <c r="N22" s="132"/>
      <c r="O22" s="42"/>
      <c r="P22" s="42"/>
      <c r="Q22" s="42"/>
    </row>
    <row r="23" spans="1:21" s="6" customFormat="1" ht="20.25" customHeight="1" x14ac:dyDescent="0.2">
      <c r="A23" s="20" t="s">
        <v>5</v>
      </c>
      <c r="B23" s="43"/>
      <c r="C23" s="43"/>
      <c r="D23" s="43"/>
      <c r="E23" s="76">
        <f t="shared" si="0"/>
        <v>0</v>
      </c>
      <c r="F23" s="44"/>
      <c r="G23" s="44"/>
      <c r="H23" s="157" t="str">
        <f>IF(B23="","",IF((F23*J23)&gt;E23,E23,F23*J23))</f>
        <v/>
      </c>
      <c r="I23" s="161" t="str">
        <f t="shared" si="1"/>
        <v/>
      </c>
      <c r="J23" s="162" t="str">
        <f t="shared" si="2"/>
        <v/>
      </c>
      <c r="K23" s="138"/>
      <c r="L23" s="140"/>
      <c r="M23" s="132"/>
      <c r="N23" s="132"/>
      <c r="O23" s="42"/>
      <c r="P23" s="42"/>
      <c r="Q23" s="42"/>
    </row>
    <row r="24" spans="1:21" s="6" customFormat="1" ht="20.25" customHeight="1" x14ac:dyDescent="0.2">
      <c r="A24" s="20" t="s">
        <v>4</v>
      </c>
      <c r="B24" s="43"/>
      <c r="C24" s="43"/>
      <c r="D24" s="43"/>
      <c r="E24" s="76">
        <f t="shared" si="0"/>
        <v>0</v>
      </c>
      <c r="F24" s="44"/>
      <c r="G24" s="44"/>
      <c r="H24" s="157" t="str">
        <f>IF(B24="","",IF((F24*J24)&gt;E24,E24,F24*J24))</f>
        <v/>
      </c>
      <c r="I24" s="161" t="str">
        <f t="shared" si="1"/>
        <v/>
      </c>
      <c r="J24" s="162" t="str">
        <f t="shared" si="2"/>
        <v/>
      </c>
      <c r="K24" s="138"/>
      <c r="L24" s="141"/>
      <c r="M24" s="133"/>
      <c r="N24" s="133"/>
      <c r="O24" s="42"/>
      <c r="P24" s="42"/>
      <c r="Q24" s="42"/>
      <c r="R24" s="26"/>
    </row>
    <row r="25" spans="1:21" s="6" customFormat="1" ht="20.25" customHeight="1" x14ac:dyDescent="0.2">
      <c r="A25" s="22" t="s">
        <v>33</v>
      </c>
      <c r="B25" s="23">
        <f>SUM(B13:B24)</f>
        <v>0</v>
      </c>
      <c r="C25" s="23">
        <f t="shared" ref="C25:G25" si="3">SUM(C13:C24)</f>
        <v>0</v>
      </c>
      <c r="D25" s="78"/>
      <c r="E25" s="23">
        <f t="shared" si="3"/>
        <v>0</v>
      </c>
      <c r="F25" s="52">
        <f>SUM(F13:F24)</f>
        <v>0</v>
      </c>
      <c r="G25" s="52">
        <f t="shared" si="3"/>
        <v>0</v>
      </c>
      <c r="H25" s="158">
        <f>SUM(H13:H24)</f>
        <v>0</v>
      </c>
      <c r="I25" s="159">
        <f>SUM(I13:I24)</f>
        <v>0</v>
      </c>
      <c r="J25" s="78"/>
      <c r="K25" s="111"/>
      <c r="L25" s="17"/>
      <c r="M25" s="17"/>
      <c r="N25" s="17"/>
      <c r="O25" s="40">
        <f>SUM(O13:O24)</f>
        <v>0</v>
      </c>
      <c r="P25" s="40">
        <f>SUM(P13:P24)</f>
        <v>0</v>
      </c>
      <c r="Q25" s="5"/>
      <c r="R25" s="26"/>
      <c r="S25" s="104"/>
    </row>
    <row r="26" spans="1:21" s="4" customFormat="1" x14ac:dyDescent="0.2">
      <c r="H26" s="63"/>
      <c r="K26" s="63"/>
      <c r="S26" s="37"/>
      <c r="T26" s="37"/>
      <c r="U26" s="37"/>
    </row>
    <row r="28" spans="1:21" s="66" customFormat="1" ht="40.5" customHeight="1" x14ac:dyDescent="0.2">
      <c r="A28" s="92" t="s">
        <v>53</v>
      </c>
      <c r="B28" s="129"/>
      <c r="C28" s="130"/>
      <c r="D28" s="131"/>
      <c r="E28" s="127" t="s">
        <v>54</v>
      </c>
      <c r="F28" s="128"/>
      <c r="G28" s="129"/>
      <c r="H28" s="130"/>
      <c r="I28" s="130"/>
      <c r="J28" s="131"/>
      <c r="K28" s="58"/>
      <c r="N28" s="71"/>
    </row>
    <row r="29" spans="1:21" s="66" customFormat="1" ht="40.5" customHeight="1" x14ac:dyDescent="0.2">
      <c r="A29" s="92" t="s">
        <v>65</v>
      </c>
      <c r="B29" s="118"/>
      <c r="C29" s="119"/>
      <c r="D29" s="120"/>
      <c r="E29" s="117" t="s">
        <v>55</v>
      </c>
      <c r="F29" s="56" t="s">
        <v>63</v>
      </c>
      <c r="G29" s="122"/>
      <c r="H29" s="123"/>
      <c r="I29" s="121" t="s">
        <v>64</v>
      </c>
      <c r="J29" s="123"/>
      <c r="K29" s="57"/>
      <c r="N29" s="71"/>
      <c r="S29" s="1">
        <f>MONTH(G29)</f>
        <v>1</v>
      </c>
      <c r="T29" s="116">
        <f>IF(S29=2,G29+27,IF(OR(S29=1,S29=3,S29=5,S29=7,S29=8,S29=10,S29=12),G29+30,G29+29))</f>
        <v>30</v>
      </c>
    </row>
    <row r="30" spans="1:21" s="66" customFormat="1" ht="40.5" customHeight="1" x14ac:dyDescent="0.2">
      <c r="A30" s="92" t="s">
        <v>60</v>
      </c>
      <c r="B30" s="137"/>
      <c r="C30" s="130"/>
      <c r="D30" s="131"/>
      <c r="E30" s="127" t="s">
        <v>61</v>
      </c>
      <c r="F30" s="128"/>
      <c r="G30" s="129"/>
      <c r="H30" s="130"/>
      <c r="I30" s="130"/>
      <c r="J30" s="131"/>
      <c r="K30" s="58"/>
      <c r="N30" s="71"/>
    </row>
    <row r="31" spans="1:21" s="81" customFormat="1" ht="20.25" customHeight="1" x14ac:dyDescent="0.2">
      <c r="A31" s="79"/>
      <c r="B31" s="79"/>
      <c r="C31" s="79"/>
      <c r="D31" s="8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21" s="66" customFormat="1" ht="39.75" customHeight="1" x14ac:dyDescent="0.2">
      <c r="A32" s="67"/>
      <c r="B32" s="134" t="s">
        <v>35</v>
      </c>
      <c r="C32" s="135"/>
      <c r="D32" s="135"/>
      <c r="E32" s="160"/>
      <c r="F32" s="134" t="s">
        <v>36</v>
      </c>
      <c r="G32" s="136"/>
      <c r="H32" s="134" t="s">
        <v>41</v>
      </c>
      <c r="I32" s="135"/>
      <c r="J32" s="136"/>
      <c r="K32" s="110"/>
      <c r="L32" s="143" t="s">
        <v>59</v>
      </c>
      <c r="M32" s="144"/>
      <c r="N32" s="144"/>
      <c r="O32" s="144"/>
      <c r="P32" s="144"/>
      <c r="Q32" s="144"/>
    </row>
    <row r="33" spans="1:21" s="72" customFormat="1" ht="65.25" customHeight="1" x14ac:dyDescent="0.2">
      <c r="A33" s="124" t="s">
        <v>74</v>
      </c>
      <c r="B33" s="82" t="s">
        <v>73</v>
      </c>
      <c r="C33" s="82" t="s">
        <v>75</v>
      </c>
      <c r="D33" s="82" t="s">
        <v>77</v>
      </c>
      <c r="E33" s="82" t="s">
        <v>62</v>
      </c>
      <c r="F33" s="82" t="s">
        <v>71</v>
      </c>
      <c r="G33" s="82" t="s">
        <v>72</v>
      </c>
      <c r="H33" s="156" t="s">
        <v>32</v>
      </c>
      <c r="I33" s="125" t="s">
        <v>80</v>
      </c>
      <c r="J33" s="82" t="s">
        <v>69</v>
      </c>
      <c r="K33" s="110"/>
      <c r="L33" s="50" t="s">
        <v>37</v>
      </c>
      <c r="M33" s="51" t="s">
        <v>38</v>
      </c>
      <c r="N33" s="51" t="s">
        <v>39</v>
      </c>
      <c r="O33" s="51" t="s">
        <v>20</v>
      </c>
      <c r="P33" s="51" t="s">
        <v>34</v>
      </c>
      <c r="Q33" s="51" t="s">
        <v>1</v>
      </c>
    </row>
    <row r="34" spans="1:21" s="66" customFormat="1" ht="20.25" customHeight="1" x14ac:dyDescent="0.2">
      <c r="A34" s="75" t="s">
        <v>15</v>
      </c>
      <c r="B34" s="43"/>
      <c r="C34" s="43"/>
      <c r="D34" s="43"/>
      <c r="E34" s="76">
        <f>B34+C34-D34</f>
        <v>0</v>
      </c>
      <c r="F34" s="44"/>
      <c r="G34" s="44"/>
      <c r="H34" s="157" t="str">
        <f>IF(B34="","",IF((F34*J34)&gt;E34,E34,F34*J34))</f>
        <v/>
      </c>
      <c r="I34" s="161" t="str">
        <f>IF(B34="","",IF((F34*J34)&gt;E34,E34,F34*J34))</f>
        <v/>
      </c>
      <c r="J34" s="162" t="str">
        <f>IF(E34&gt;0,E34/G34,"")</f>
        <v/>
      </c>
      <c r="K34" s="138"/>
      <c r="L34" s="139"/>
      <c r="M34" s="142"/>
      <c r="N34" s="142"/>
      <c r="O34" s="95"/>
      <c r="P34" s="95"/>
      <c r="Q34" s="95"/>
      <c r="U34" s="126"/>
    </row>
    <row r="35" spans="1:21" s="66" customFormat="1" ht="20.25" customHeight="1" x14ac:dyDescent="0.2">
      <c r="A35" s="75" t="s">
        <v>14</v>
      </c>
      <c r="B35" s="43"/>
      <c r="C35" s="43"/>
      <c r="D35" s="43"/>
      <c r="E35" s="76">
        <f t="shared" ref="E35:E45" si="4">B35+C35-D35</f>
        <v>0</v>
      </c>
      <c r="F35" s="44"/>
      <c r="G35" s="44"/>
      <c r="H35" s="157" t="str">
        <f>IF(B35="","",IF((F35*J35)&gt;E35,E35,F35*J35))</f>
        <v/>
      </c>
      <c r="I35" s="161" t="str">
        <f t="shared" ref="I35:I45" si="5">IF(B35="","",IF((F35*J35)&gt;E35,E35,F35*J35))</f>
        <v/>
      </c>
      <c r="J35" s="162" t="str">
        <f t="shared" ref="J35:J45" si="6">IF(E35&gt;0,E35/G35,"")</f>
        <v/>
      </c>
      <c r="K35" s="138"/>
      <c r="L35" s="140"/>
      <c r="M35" s="132"/>
      <c r="N35" s="132"/>
      <c r="O35" s="95"/>
      <c r="P35" s="95"/>
      <c r="Q35" s="95"/>
    </row>
    <row r="36" spans="1:21" s="66" customFormat="1" ht="20.25" customHeight="1" x14ac:dyDescent="0.2">
      <c r="A36" s="75" t="s">
        <v>13</v>
      </c>
      <c r="B36" s="43"/>
      <c r="C36" s="43"/>
      <c r="D36" s="43"/>
      <c r="E36" s="76">
        <f t="shared" si="4"/>
        <v>0</v>
      </c>
      <c r="F36" s="44"/>
      <c r="G36" s="44"/>
      <c r="H36" s="157" t="str">
        <f>IF(B36="","",IF((F36*J36)&gt;E36,E36,F36*J36))</f>
        <v/>
      </c>
      <c r="I36" s="161" t="str">
        <f t="shared" si="5"/>
        <v/>
      </c>
      <c r="J36" s="162" t="str">
        <f t="shared" si="6"/>
        <v/>
      </c>
      <c r="K36" s="138"/>
      <c r="L36" s="140"/>
      <c r="M36" s="132"/>
      <c r="N36" s="132"/>
      <c r="O36" s="95"/>
      <c r="P36" s="95"/>
      <c r="Q36" s="95"/>
    </row>
    <row r="37" spans="1:21" s="66" customFormat="1" ht="20.25" customHeight="1" x14ac:dyDescent="0.2">
      <c r="A37" s="75" t="s">
        <v>12</v>
      </c>
      <c r="B37" s="43"/>
      <c r="C37" s="43"/>
      <c r="D37" s="43"/>
      <c r="E37" s="76">
        <f t="shared" si="4"/>
        <v>0</v>
      </c>
      <c r="F37" s="44"/>
      <c r="G37" s="44"/>
      <c r="H37" s="157" t="str">
        <f>IF(B37="","",IF((F37*J37)&gt;E37,E37,F37*J37))</f>
        <v/>
      </c>
      <c r="I37" s="161" t="str">
        <f t="shared" si="5"/>
        <v/>
      </c>
      <c r="J37" s="162" t="str">
        <f t="shared" si="6"/>
        <v/>
      </c>
      <c r="K37" s="138"/>
      <c r="L37" s="140"/>
      <c r="M37" s="132"/>
      <c r="N37" s="132"/>
      <c r="O37" s="95"/>
      <c r="P37" s="95"/>
      <c r="Q37" s="95"/>
    </row>
    <row r="38" spans="1:21" s="66" customFormat="1" ht="20.25" customHeight="1" x14ac:dyDescent="0.2">
      <c r="A38" s="75" t="s">
        <v>11</v>
      </c>
      <c r="B38" s="43"/>
      <c r="C38" s="43"/>
      <c r="D38" s="43"/>
      <c r="E38" s="76">
        <f t="shared" si="4"/>
        <v>0</v>
      </c>
      <c r="F38" s="44"/>
      <c r="G38" s="44"/>
      <c r="H38" s="157" t="str">
        <f>IF(B38="","",IF((F38*J38)&gt;E38,E38,F38*J38))</f>
        <v/>
      </c>
      <c r="I38" s="161" t="str">
        <f t="shared" si="5"/>
        <v/>
      </c>
      <c r="J38" s="162" t="str">
        <f t="shared" si="6"/>
        <v/>
      </c>
      <c r="K38" s="138"/>
      <c r="L38" s="140"/>
      <c r="M38" s="132"/>
      <c r="N38" s="132"/>
      <c r="O38" s="95"/>
      <c r="P38" s="95"/>
      <c r="Q38" s="95"/>
    </row>
    <row r="39" spans="1:21" s="66" customFormat="1" ht="20.25" customHeight="1" x14ac:dyDescent="0.2">
      <c r="A39" s="75" t="s">
        <v>10</v>
      </c>
      <c r="B39" s="43"/>
      <c r="C39" s="43"/>
      <c r="D39" s="43"/>
      <c r="E39" s="76">
        <f t="shared" si="4"/>
        <v>0</v>
      </c>
      <c r="F39" s="44"/>
      <c r="G39" s="44"/>
      <c r="H39" s="157" t="str">
        <f>IF(B39="","",IF((F39*J39)&gt;E39,E39,F39*J39))</f>
        <v/>
      </c>
      <c r="I39" s="161" t="str">
        <f t="shared" si="5"/>
        <v/>
      </c>
      <c r="J39" s="162" t="str">
        <f t="shared" si="6"/>
        <v/>
      </c>
      <c r="K39" s="138"/>
      <c r="L39" s="140"/>
      <c r="M39" s="132"/>
      <c r="N39" s="132"/>
      <c r="O39" s="95"/>
      <c r="P39" s="95"/>
      <c r="Q39" s="95"/>
    </row>
    <row r="40" spans="1:21" s="66" customFormat="1" ht="20.25" customHeight="1" x14ac:dyDescent="0.2">
      <c r="A40" s="75" t="s">
        <v>9</v>
      </c>
      <c r="B40" s="43"/>
      <c r="C40" s="43"/>
      <c r="D40" s="43"/>
      <c r="E40" s="76">
        <f t="shared" si="4"/>
        <v>0</v>
      </c>
      <c r="F40" s="44"/>
      <c r="G40" s="44"/>
      <c r="H40" s="157" t="str">
        <f>IF(B40="","",IF((F40*J40)&gt;E40,E40,F40*J40))</f>
        <v/>
      </c>
      <c r="I40" s="161" t="str">
        <f t="shared" si="5"/>
        <v/>
      </c>
      <c r="J40" s="162" t="str">
        <f t="shared" si="6"/>
        <v/>
      </c>
      <c r="K40" s="138"/>
      <c r="L40" s="140"/>
      <c r="M40" s="132"/>
      <c r="N40" s="132"/>
      <c r="O40" s="95"/>
      <c r="P40" s="95"/>
      <c r="Q40" s="95"/>
    </row>
    <row r="41" spans="1:21" s="66" customFormat="1" ht="20.25" customHeight="1" x14ac:dyDescent="0.2">
      <c r="A41" s="75" t="s">
        <v>8</v>
      </c>
      <c r="B41" s="43"/>
      <c r="C41" s="43"/>
      <c r="D41" s="43"/>
      <c r="E41" s="76">
        <f t="shared" si="4"/>
        <v>0</v>
      </c>
      <c r="F41" s="44"/>
      <c r="G41" s="44"/>
      <c r="H41" s="157" t="str">
        <f>IF(B41="","",IF((F41*J41)&gt;E41,E41,F41*J41))</f>
        <v/>
      </c>
      <c r="I41" s="161" t="str">
        <f t="shared" si="5"/>
        <v/>
      </c>
      <c r="J41" s="162" t="str">
        <f t="shared" si="6"/>
        <v/>
      </c>
      <c r="K41" s="138"/>
      <c r="L41" s="140"/>
      <c r="M41" s="132"/>
      <c r="N41" s="132"/>
      <c r="O41" s="95"/>
      <c r="P41" s="95"/>
      <c r="Q41" s="95"/>
    </row>
    <row r="42" spans="1:21" s="66" customFormat="1" ht="20.25" customHeight="1" x14ac:dyDescent="0.2">
      <c r="A42" s="75" t="s">
        <v>7</v>
      </c>
      <c r="B42" s="43"/>
      <c r="C42" s="43"/>
      <c r="D42" s="43"/>
      <c r="E42" s="76">
        <f t="shared" si="4"/>
        <v>0</v>
      </c>
      <c r="F42" s="44"/>
      <c r="G42" s="44"/>
      <c r="H42" s="157" t="str">
        <f>IF(B42="","",IF((F42*J42)&gt;E42,E42,F42*J42))</f>
        <v/>
      </c>
      <c r="I42" s="161" t="str">
        <f t="shared" si="5"/>
        <v/>
      </c>
      <c r="J42" s="162" t="str">
        <f t="shared" si="6"/>
        <v/>
      </c>
      <c r="K42" s="138"/>
      <c r="L42" s="140"/>
      <c r="M42" s="132"/>
      <c r="N42" s="132"/>
      <c r="O42" s="95"/>
      <c r="P42" s="95"/>
      <c r="Q42" s="95"/>
    </row>
    <row r="43" spans="1:21" s="66" customFormat="1" ht="20.25" customHeight="1" x14ac:dyDescent="0.2">
      <c r="A43" s="75" t="s">
        <v>6</v>
      </c>
      <c r="B43" s="43"/>
      <c r="C43" s="43"/>
      <c r="D43" s="43"/>
      <c r="E43" s="76">
        <f t="shared" si="4"/>
        <v>0</v>
      </c>
      <c r="F43" s="44"/>
      <c r="G43" s="44"/>
      <c r="H43" s="157" t="str">
        <f>IF(B43="","",IF((F43*J43)&gt;E43,E43,F43*J43))</f>
        <v/>
      </c>
      <c r="I43" s="161" t="str">
        <f t="shared" si="5"/>
        <v/>
      </c>
      <c r="J43" s="162" t="str">
        <f t="shared" si="6"/>
        <v/>
      </c>
      <c r="K43" s="138"/>
      <c r="L43" s="140"/>
      <c r="M43" s="132"/>
      <c r="N43" s="132"/>
      <c r="O43" s="95"/>
      <c r="P43" s="95"/>
      <c r="Q43" s="95"/>
    </row>
    <row r="44" spans="1:21" s="66" customFormat="1" ht="20.25" customHeight="1" x14ac:dyDescent="0.2">
      <c r="A44" s="75" t="s">
        <v>5</v>
      </c>
      <c r="B44" s="43"/>
      <c r="C44" s="43"/>
      <c r="D44" s="43"/>
      <c r="E44" s="76">
        <f t="shared" si="4"/>
        <v>0</v>
      </c>
      <c r="F44" s="44"/>
      <c r="G44" s="44"/>
      <c r="H44" s="157" t="str">
        <f>IF(B44="","",IF((F44*J44)&gt;E44,E44,F44*J44))</f>
        <v/>
      </c>
      <c r="I44" s="161" t="str">
        <f t="shared" si="5"/>
        <v/>
      </c>
      <c r="J44" s="162" t="str">
        <f t="shared" si="6"/>
        <v/>
      </c>
      <c r="K44" s="138"/>
      <c r="L44" s="140"/>
      <c r="M44" s="132"/>
      <c r="N44" s="132"/>
      <c r="O44" s="95"/>
      <c r="P44" s="95"/>
      <c r="Q44" s="95"/>
    </row>
    <row r="45" spans="1:21" s="66" customFormat="1" ht="20.25" customHeight="1" x14ac:dyDescent="0.2">
      <c r="A45" s="75" t="s">
        <v>4</v>
      </c>
      <c r="B45" s="43"/>
      <c r="C45" s="43"/>
      <c r="D45" s="43"/>
      <c r="E45" s="76">
        <f t="shared" si="4"/>
        <v>0</v>
      </c>
      <c r="F45" s="44"/>
      <c r="G45" s="44"/>
      <c r="H45" s="157" t="str">
        <f>IF(B45="","",IF((F45*J45)&gt;E45,E45,F45*J45))</f>
        <v/>
      </c>
      <c r="I45" s="161" t="str">
        <f t="shared" si="5"/>
        <v/>
      </c>
      <c r="J45" s="162" t="str">
        <f t="shared" si="6"/>
        <v/>
      </c>
      <c r="K45" s="138"/>
      <c r="L45" s="141"/>
      <c r="M45" s="133"/>
      <c r="N45" s="133"/>
      <c r="O45" s="95"/>
      <c r="P45" s="95"/>
      <c r="Q45" s="95"/>
      <c r="R45" s="81"/>
    </row>
    <row r="46" spans="1:21" s="66" customFormat="1" ht="20.25" customHeight="1" x14ac:dyDescent="0.2">
      <c r="A46" s="77" t="s">
        <v>33</v>
      </c>
      <c r="B46" s="78">
        <f>SUM(B34:B45)</f>
        <v>0</v>
      </c>
      <c r="C46" s="78">
        <f t="shared" ref="C46:G46" si="7">SUM(C34:C45)</f>
        <v>0</v>
      </c>
      <c r="D46" s="78"/>
      <c r="E46" s="78">
        <f t="shared" ref="E46:I46" si="8">SUM(E34:E45)</f>
        <v>0</v>
      </c>
      <c r="F46" s="52">
        <f>SUM(F34:F45)</f>
        <v>0</v>
      </c>
      <c r="G46" s="52">
        <f t="shared" ref="G46:K46" si="9">SUM(G34:G45)</f>
        <v>0</v>
      </c>
      <c r="H46" s="158">
        <f>SUM(H34:H45)</f>
        <v>0</v>
      </c>
      <c r="I46" s="159">
        <f>SUM(I34:I45)</f>
        <v>0</v>
      </c>
      <c r="J46" s="78"/>
      <c r="K46" s="111"/>
      <c r="L46" s="73"/>
      <c r="M46" s="73"/>
      <c r="N46" s="73"/>
      <c r="O46" s="93">
        <f>SUM(O34:O45)</f>
        <v>0</v>
      </c>
      <c r="P46" s="93">
        <f>SUM(P34:P45)</f>
        <v>0</v>
      </c>
      <c r="Q46" s="65"/>
      <c r="R46" s="81"/>
      <c r="S46" s="104"/>
    </row>
    <row r="47" spans="1:21" s="63" customFormat="1" x14ac:dyDescent="0.2">
      <c r="S47" s="91"/>
      <c r="T47" s="91"/>
      <c r="U47" s="91"/>
    </row>
    <row r="48" spans="1:21" s="63" customFormat="1" x14ac:dyDescent="0.2"/>
    <row r="49" spans="1:21" s="66" customFormat="1" ht="40.5" customHeight="1" x14ac:dyDescent="0.2">
      <c r="A49" s="92" t="s">
        <v>53</v>
      </c>
      <c r="B49" s="129"/>
      <c r="C49" s="130"/>
      <c r="D49" s="131"/>
      <c r="E49" s="127" t="s">
        <v>54</v>
      </c>
      <c r="F49" s="128"/>
      <c r="G49" s="129"/>
      <c r="H49" s="130"/>
      <c r="I49" s="130"/>
      <c r="J49" s="131"/>
      <c r="K49" s="58"/>
      <c r="N49" s="71"/>
    </row>
    <row r="50" spans="1:21" s="66" customFormat="1" ht="40.5" customHeight="1" x14ac:dyDescent="0.2">
      <c r="A50" s="92" t="s">
        <v>65</v>
      </c>
      <c r="B50" s="106"/>
      <c r="C50" s="107"/>
      <c r="D50" s="108"/>
      <c r="E50" s="109" t="s">
        <v>55</v>
      </c>
      <c r="F50" s="56" t="s">
        <v>63</v>
      </c>
      <c r="G50" s="122"/>
      <c r="H50" s="123"/>
      <c r="I50" s="121" t="s">
        <v>64</v>
      </c>
      <c r="J50" s="123"/>
      <c r="K50" s="105"/>
      <c r="N50" s="71"/>
      <c r="S50" s="1">
        <f>MONTH(G50)</f>
        <v>1</v>
      </c>
      <c r="T50" s="116">
        <f>IF(S50=2,G50+27,IF(OR(S50=1,S50=3,S50=5,S50=7,S50=8,S50=10,S50=12),G50+30,G50+29))</f>
        <v>30</v>
      </c>
    </row>
    <row r="51" spans="1:21" s="66" customFormat="1" ht="40.5" customHeight="1" x14ac:dyDescent="0.2">
      <c r="A51" s="92" t="s">
        <v>60</v>
      </c>
      <c r="B51" s="137"/>
      <c r="C51" s="130"/>
      <c r="D51" s="131"/>
      <c r="E51" s="127" t="s">
        <v>61</v>
      </c>
      <c r="F51" s="128"/>
      <c r="G51" s="129"/>
      <c r="H51" s="130"/>
      <c r="I51" s="130"/>
      <c r="J51" s="131"/>
      <c r="K51" s="58"/>
      <c r="N51" s="71"/>
    </row>
    <row r="52" spans="1:21" s="66" customFormat="1" ht="20.25" customHeight="1" x14ac:dyDescent="0.2">
      <c r="A52" s="79"/>
      <c r="B52" s="79"/>
      <c r="C52" s="79"/>
      <c r="D52" s="80"/>
      <c r="E52" s="71"/>
      <c r="F52" s="71"/>
      <c r="G52" s="71"/>
      <c r="H52" s="71"/>
      <c r="I52" s="71"/>
      <c r="J52" s="71"/>
      <c r="K52" s="71"/>
      <c r="L52" s="132"/>
      <c r="M52" s="132"/>
      <c r="N52" s="132"/>
      <c r="O52" s="95"/>
      <c r="P52" s="95"/>
      <c r="Q52" s="95"/>
    </row>
    <row r="53" spans="1:21" s="66" customFormat="1" ht="39.75" customHeight="1" x14ac:dyDescent="0.2">
      <c r="A53" s="67"/>
      <c r="B53" s="134" t="s">
        <v>35</v>
      </c>
      <c r="C53" s="135"/>
      <c r="D53" s="135"/>
      <c r="E53" s="160"/>
      <c r="F53" s="134" t="s">
        <v>36</v>
      </c>
      <c r="G53" s="136"/>
      <c r="H53" s="134" t="s">
        <v>41</v>
      </c>
      <c r="I53" s="135"/>
      <c r="J53" s="136"/>
      <c r="K53" s="110"/>
      <c r="L53" s="132"/>
      <c r="M53" s="132"/>
      <c r="N53" s="132"/>
      <c r="O53" s="95"/>
      <c r="P53" s="95"/>
      <c r="Q53" s="95"/>
    </row>
    <row r="54" spans="1:21" s="72" customFormat="1" ht="65.25" customHeight="1" x14ac:dyDescent="0.2">
      <c r="A54" s="124" t="s">
        <v>74</v>
      </c>
      <c r="B54" s="82" t="s">
        <v>73</v>
      </c>
      <c r="C54" s="82" t="s">
        <v>75</v>
      </c>
      <c r="D54" s="82" t="s">
        <v>77</v>
      </c>
      <c r="E54" s="82" t="s">
        <v>62</v>
      </c>
      <c r="F54" s="82" t="s">
        <v>71</v>
      </c>
      <c r="G54" s="82" t="s">
        <v>72</v>
      </c>
      <c r="H54" s="156" t="s">
        <v>32</v>
      </c>
      <c r="I54" s="125" t="s">
        <v>80</v>
      </c>
      <c r="J54" s="82" t="s">
        <v>69</v>
      </c>
      <c r="K54" s="110"/>
      <c r="L54" s="132"/>
      <c r="M54" s="132"/>
      <c r="N54" s="132"/>
      <c r="O54" s="51" t="s">
        <v>20</v>
      </c>
      <c r="P54" s="51" t="s">
        <v>34</v>
      </c>
      <c r="Q54" s="51" t="s">
        <v>1</v>
      </c>
    </row>
    <row r="55" spans="1:21" s="66" customFormat="1" ht="20.25" customHeight="1" x14ac:dyDescent="0.2">
      <c r="A55" s="75" t="s">
        <v>15</v>
      </c>
      <c r="B55" s="43"/>
      <c r="C55" s="43"/>
      <c r="D55" s="43"/>
      <c r="E55" s="76">
        <f>B55+C55-D55</f>
        <v>0</v>
      </c>
      <c r="F55" s="44"/>
      <c r="G55" s="44"/>
      <c r="H55" s="157" t="str">
        <f>IF(B55="","",IF((F55*J55)&gt;E55,E55,F55*J55))</f>
        <v/>
      </c>
      <c r="I55" s="161" t="str">
        <f>IF(B55="","",IF((F55*J55)&gt;E55,E55,F55*J55))</f>
        <v/>
      </c>
      <c r="J55" s="162" t="str">
        <f>IF(E55&gt;0,E55/G55,"")</f>
        <v/>
      </c>
      <c r="K55" s="138"/>
      <c r="L55" s="132"/>
      <c r="M55" s="132"/>
      <c r="N55" s="132"/>
      <c r="O55" s="95"/>
      <c r="P55" s="95"/>
      <c r="Q55" s="95"/>
      <c r="U55" s="126"/>
    </row>
    <row r="56" spans="1:21" s="66" customFormat="1" ht="20.25" customHeight="1" x14ac:dyDescent="0.2">
      <c r="A56" s="75" t="s">
        <v>14</v>
      </c>
      <c r="B56" s="43"/>
      <c r="C56" s="43"/>
      <c r="D56" s="43"/>
      <c r="E56" s="76">
        <f t="shared" ref="E56:E66" si="10">B56+C56-D56</f>
        <v>0</v>
      </c>
      <c r="F56" s="44"/>
      <c r="G56" s="44"/>
      <c r="H56" s="157" t="str">
        <f>IF(B56="","",IF((F56*J56)&gt;E56,E56,F56*J56))</f>
        <v/>
      </c>
      <c r="I56" s="161" t="str">
        <f t="shared" ref="I56:I66" si="11">IF(B56="","",IF((F56*J56)&gt;E56,E56,F56*J56))</f>
        <v/>
      </c>
      <c r="J56" s="162" t="str">
        <f t="shared" ref="J56:J66" si="12">IF(E56&gt;0,E56/G56,"")</f>
        <v/>
      </c>
      <c r="K56" s="138"/>
      <c r="L56" s="132"/>
      <c r="M56" s="132"/>
      <c r="N56" s="132"/>
      <c r="O56" s="95"/>
      <c r="P56" s="95"/>
      <c r="Q56" s="95"/>
    </row>
    <row r="57" spans="1:21" s="66" customFormat="1" ht="20.25" customHeight="1" x14ac:dyDescent="0.2">
      <c r="A57" s="75" t="s">
        <v>13</v>
      </c>
      <c r="B57" s="43"/>
      <c r="C57" s="43"/>
      <c r="D57" s="43"/>
      <c r="E57" s="76">
        <f t="shared" si="10"/>
        <v>0</v>
      </c>
      <c r="F57" s="44"/>
      <c r="G57" s="44"/>
      <c r="H57" s="157" t="str">
        <f>IF(B57="","",IF((F57*J57)&gt;E57,E57,F57*J57))</f>
        <v/>
      </c>
      <c r="I57" s="161" t="str">
        <f t="shared" si="11"/>
        <v/>
      </c>
      <c r="J57" s="162" t="str">
        <f t="shared" si="12"/>
        <v/>
      </c>
      <c r="K57" s="138"/>
      <c r="L57" s="132"/>
      <c r="M57" s="132"/>
      <c r="N57" s="132"/>
      <c r="O57" s="95"/>
      <c r="P57" s="95"/>
      <c r="Q57" s="95"/>
    </row>
    <row r="58" spans="1:21" s="66" customFormat="1" ht="20.25" customHeight="1" x14ac:dyDescent="0.2">
      <c r="A58" s="75" t="s">
        <v>12</v>
      </c>
      <c r="B58" s="43"/>
      <c r="C58" s="43"/>
      <c r="D58" s="43"/>
      <c r="E58" s="76">
        <f t="shared" si="10"/>
        <v>0</v>
      </c>
      <c r="F58" s="44"/>
      <c r="G58" s="44"/>
      <c r="H58" s="157" t="str">
        <f>IF(B58="","",IF((F58*J58)&gt;E58,E58,F58*J58))</f>
        <v/>
      </c>
      <c r="I58" s="161" t="str">
        <f t="shared" si="11"/>
        <v/>
      </c>
      <c r="J58" s="162" t="str">
        <f t="shared" si="12"/>
        <v/>
      </c>
      <c r="K58" s="138"/>
      <c r="L58" s="132"/>
      <c r="M58" s="132"/>
      <c r="N58" s="132"/>
      <c r="O58" s="95"/>
      <c r="P58" s="95"/>
      <c r="Q58" s="95"/>
    </row>
    <row r="59" spans="1:21" s="66" customFormat="1" ht="20.25" customHeight="1" x14ac:dyDescent="0.2">
      <c r="A59" s="75" t="s">
        <v>11</v>
      </c>
      <c r="B59" s="43"/>
      <c r="C59" s="43"/>
      <c r="D59" s="43"/>
      <c r="E59" s="76">
        <f t="shared" si="10"/>
        <v>0</v>
      </c>
      <c r="F59" s="44"/>
      <c r="G59" s="44"/>
      <c r="H59" s="157" t="str">
        <f>IF(B59="","",IF((F59*J59)&gt;E59,E59,F59*J59))</f>
        <v/>
      </c>
      <c r="I59" s="161" t="str">
        <f t="shared" si="11"/>
        <v/>
      </c>
      <c r="J59" s="162" t="str">
        <f t="shared" si="12"/>
        <v/>
      </c>
      <c r="K59" s="138"/>
      <c r="L59" s="132"/>
      <c r="M59" s="132"/>
      <c r="N59" s="132"/>
      <c r="O59" s="95"/>
      <c r="P59" s="95"/>
      <c r="Q59" s="95"/>
    </row>
    <row r="60" spans="1:21" s="66" customFormat="1" ht="20.25" customHeight="1" x14ac:dyDescent="0.2">
      <c r="A60" s="75" t="s">
        <v>10</v>
      </c>
      <c r="B60" s="43"/>
      <c r="C60" s="43"/>
      <c r="D60" s="43"/>
      <c r="E60" s="76">
        <f t="shared" si="10"/>
        <v>0</v>
      </c>
      <c r="F60" s="44"/>
      <c r="G60" s="44"/>
      <c r="H60" s="157" t="str">
        <f>IF(B60="","",IF((F60*J60)&gt;E60,E60,F60*J60))</f>
        <v/>
      </c>
      <c r="I60" s="161" t="str">
        <f t="shared" si="11"/>
        <v/>
      </c>
      <c r="J60" s="162" t="str">
        <f t="shared" si="12"/>
        <v/>
      </c>
      <c r="K60" s="138"/>
      <c r="L60" s="132"/>
      <c r="M60" s="132"/>
      <c r="N60" s="132"/>
      <c r="O60" s="95"/>
      <c r="P60" s="95"/>
      <c r="Q60" s="95"/>
    </row>
    <row r="61" spans="1:21" s="66" customFormat="1" ht="20.25" customHeight="1" x14ac:dyDescent="0.2">
      <c r="A61" s="75" t="s">
        <v>9</v>
      </c>
      <c r="B61" s="43"/>
      <c r="C61" s="43"/>
      <c r="D61" s="43"/>
      <c r="E61" s="76">
        <f t="shared" si="10"/>
        <v>0</v>
      </c>
      <c r="F61" s="44"/>
      <c r="G61" s="44"/>
      <c r="H61" s="157" t="str">
        <f>IF(B61="","",IF((F61*J61)&gt;E61,E61,F61*J61))</f>
        <v/>
      </c>
      <c r="I61" s="161" t="str">
        <f t="shared" si="11"/>
        <v/>
      </c>
      <c r="J61" s="162" t="str">
        <f t="shared" si="12"/>
        <v/>
      </c>
      <c r="K61" s="138"/>
      <c r="L61" s="132"/>
      <c r="M61" s="132"/>
      <c r="N61" s="132"/>
      <c r="O61" s="95"/>
      <c r="P61" s="95"/>
      <c r="Q61" s="95"/>
    </row>
    <row r="62" spans="1:21" s="66" customFormat="1" ht="20.25" customHeight="1" x14ac:dyDescent="0.2">
      <c r="A62" s="75" t="s">
        <v>8</v>
      </c>
      <c r="B62" s="43"/>
      <c r="C62" s="43"/>
      <c r="D62" s="43"/>
      <c r="E62" s="76">
        <f t="shared" si="10"/>
        <v>0</v>
      </c>
      <c r="F62" s="44"/>
      <c r="G62" s="44"/>
      <c r="H62" s="157" t="str">
        <f>IF(B62="","",IF((F62*J62)&gt;E62,E62,F62*J62))</f>
        <v/>
      </c>
      <c r="I62" s="161" t="str">
        <f t="shared" si="11"/>
        <v/>
      </c>
      <c r="J62" s="162" t="str">
        <f t="shared" si="12"/>
        <v/>
      </c>
      <c r="K62" s="138"/>
      <c r="L62" s="133"/>
      <c r="M62" s="133"/>
      <c r="N62" s="133"/>
      <c r="O62" s="95"/>
      <c r="P62" s="95"/>
      <c r="Q62" s="95"/>
    </row>
    <row r="63" spans="1:21" s="66" customFormat="1" ht="20.25" customHeight="1" x14ac:dyDescent="0.2">
      <c r="A63" s="75" t="s">
        <v>7</v>
      </c>
      <c r="B63" s="43"/>
      <c r="C63" s="43"/>
      <c r="D63" s="43"/>
      <c r="E63" s="76">
        <f t="shared" si="10"/>
        <v>0</v>
      </c>
      <c r="F63" s="44"/>
      <c r="G63" s="44"/>
      <c r="H63" s="157" t="str">
        <f>IF(B63="","",IF((F63*J63)&gt;E63,E63,F63*J63))</f>
        <v/>
      </c>
      <c r="I63" s="161" t="str">
        <f t="shared" si="11"/>
        <v/>
      </c>
      <c r="J63" s="162" t="str">
        <f t="shared" si="12"/>
        <v/>
      </c>
      <c r="K63" s="138"/>
      <c r="L63" s="73"/>
      <c r="M63" s="73"/>
      <c r="N63" s="73"/>
      <c r="O63" s="95"/>
      <c r="P63" s="95"/>
      <c r="Q63" s="95"/>
    </row>
    <row r="64" spans="1:21" s="66" customFormat="1" ht="20.25" customHeight="1" x14ac:dyDescent="0.2">
      <c r="A64" s="75" t="s">
        <v>6</v>
      </c>
      <c r="B64" s="43"/>
      <c r="C64" s="43"/>
      <c r="D64" s="43"/>
      <c r="E64" s="76">
        <f t="shared" si="10"/>
        <v>0</v>
      </c>
      <c r="F64" s="44"/>
      <c r="G64" s="44"/>
      <c r="H64" s="157" t="str">
        <f>IF(B64="","",IF((F64*J64)&gt;E64,E64,F64*J64))</f>
        <v/>
      </c>
      <c r="I64" s="161" t="str">
        <f t="shared" si="11"/>
        <v/>
      </c>
      <c r="J64" s="162" t="str">
        <f t="shared" si="12"/>
        <v/>
      </c>
      <c r="K64" s="138"/>
      <c r="L64" s="63"/>
      <c r="M64" s="63"/>
      <c r="N64" s="63"/>
      <c r="O64" s="95"/>
      <c r="P64" s="95"/>
      <c r="Q64" s="95"/>
    </row>
    <row r="65" spans="1:21" s="66" customFormat="1" ht="20.25" customHeight="1" x14ac:dyDescent="0.2">
      <c r="A65" s="75" t="s">
        <v>5</v>
      </c>
      <c r="B65" s="43"/>
      <c r="C65" s="43"/>
      <c r="D65" s="43"/>
      <c r="E65" s="76">
        <f t="shared" si="10"/>
        <v>0</v>
      </c>
      <c r="F65" s="44"/>
      <c r="G65" s="44"/>
      <c r="H65" s="157" t="str">
        <f>IF(B65="","",IF((F65*J65)&gt;E65,E65,F65*J65))</f>
        <v/>
      </c>
      <c r="I65" s="161" t="str">
        <f t="shared" si="11"/>
        <v/>
      </c>
      <c r="J65" s="162" t="str">
        <f t="shared" si="12"/>
        <v/>
      </c>
      <c r="K65" s="138"/>
      <c r="L65" s="91"/>
      <c r="M65" s="91"/>
      <c r="N65" s="91"/>
      <c r="O65" s="95"/>
      <c r="P65" s="95"/>
      <c r="Q65" s="95"/>
    </row>
    <row r="66" spans="1:21" s="66" customFormat="1" ht="20.25" customHeight="1" x14ac:dyDescent="0.2">
      <c r="A66" s="75" t="s">
        <v>4</v>
      </c>
      <c r="B66" s="43"/>
      <c r="C66" s="43"/>
      <c r="D66" s="43"/>
      <c r="E66" s="76">
        <f t="shared" si="10"/>
        <v>0</v>
      </c>
      <c r="F66" s="44"/>
      <c r="G66" s="44"/>
      <c r="H66" s="157" t="str">
        <f>IF(B66="","",IF((F66*J66)&gt;E66,E66,F66*J66))</f>
        <v/>
      </c>
      <c r="I66" s="161" t="str">
        <f t="shared" si="11"/>
        <v/>
      </c>
      <c r="J66" s="162" t="str">
        <f t="shared" si="12"/>
        <v/>
      </c>
      <c r="K66" s="138"/>
      <c r="L66" s="62"/>
      <c r="M66" s="61"/>
      <c r="N66" s="68"/>
      <c r="O66" s="95"/>
      <c r="P66" s="95"/>
      <c r="Q66" s="95"/>
      <c r="R66" s="81"/>
    </row>
    <row r="67" spans="1:21" s="66" customFormat="1" ht="20.25" customHeight="1" x14ac:dyDescent="0.2">
      <c r="A67" s="77" t="s">
        <v>33</v>
      </c>
      <c r="B67" s="78">
        <f>SUM(B55:B66)</f>
        <v>0</v>
      </c>
      <c r="C67" s="78">
        <f t="shared" ref="C67:G67" si="13">SUM(C55:C66)</f>
        <v>0</v>
      </c>
      <c r="D67" s="78"/>
      <c r="E67" s="78">
        <f t="shared" ref="E67:I67" si="14">SUM(E55:E66)</f>
        <v>0</v>
      </c>
      <c r="F67" s="52">
        <f>SUM(F55:F66)</f>
        <v>0</v>
      </c>
      <c r="G67" s="52">
        <f t="shared" ref="G67:K67" si="15">SUM(G55:G66)</f>
        <v>0</v>
      </c>
      <c r="H67" s="158">
        <f>SUM(H55:H66)</f>
        <v>0</v>
      </c>
      <c r="I67" s="159">
        <f>SUM(I55:I66)</f>
        <v>0</v>
      </c>
      <c r="J67" s="78"/>
      <c r="K67" s="111"/>
      <c r="L67" s="73"/>
      <c r="M67" s="73"/>
      <c r="N67" s="73"/>
      <c r="O67" s="93">
        <f>SUM(O55:O66)</f>
        <v>0</v>
      </c>
      <c r="P67" s="93">
        <f>SUM(P55:P66)</f>
        <v>0</v>
      </c>
      <c r="Q67" s="65"/>
      <c r="R67" s="81"/>
      <c r="S67" s="104"/>
    </row>
    <row r="68" spans="1:21" s="66" customFormat="1" ht="40.5" customHeight="1" x14ac:dyDescent="0.2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N68" s="71"/>
    </row>
    <row r="69" spans="1:21" s="81" customFormat="1" ht="20.25" customHeight="1" x14ac:dyDescent="0.2">
      <c r="A69" s="79"/>
      <c r="B69" s="79"/>
      <c r="C69" s="79"/>
      <c r="D69" s="80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1:21" s="66" customFormat="1" ht="40.5" customHeight="1" x14ac:dyDescent="0.2">
      <c r="A70" s="92" t="s">
        <v>53</v>
      </c>
      <c r="B70" s="129"/>
      <c r="C70" s="130"/>
      <c r="D70" s="131"/>
      <c r="E70" s="127" t="s">
        <v>54</v>
      </c>
      <c r="F70" s="128"/>
      <c r="G70" s="129"/>
      <c r="H70" s="130"/>
      <c r="I70" s="130"/>
      <c r="J70" s="131"/>
      <c r="K70" s="58"/>
      <c r="N70" s="71"/>
    </row>
    <row r="71" spans="1:21" s="66" customFormat="1" ht="40.5" customHeight="1" x14ac:dyDescent="0.2">
      <c r="A71" s="92" t="s">
        <v>65</v>
      </c>
      <c r="B71" s="112"/>
      <c r="C71" s="113"/>
      <c r="D71" s="114"/>
      <c r="E71" s="115" t="s">
        <v>55</v>
      </c>
      <c r="F71" s="56" t="s">
        <v>63</v>
      </c>
      <c r="G71" s="122"/>
      <c r="H71" s="123"/>
      <c r="I71" s="121" t="s">
        <v>64</v>
      </c>
      <c r="J71" s="123"/>
      <c r="K71" s="105"/>
      <c r="N71" s="71"/>
      <c r="S71" s="1">
        <f>MONTH(G71)</f>
        <v>1</v>
      </c>
      <c r="T71" s="116">
        <f>IF(S71=2,G71+27,IF(OR(S71=1,S71=3,S71=5,S71=7,S71=8,S71=10,S71=12),G71+30,G71+29))</f>
        <v>30</v>
      </c>
    </row>
    <row r="72" spans="1:21" s="66" customFormat="1" ht="40.5" customHeight="1" x14ac:dyDescent="0.2">
      <c r="A72" s="92" t="s">
        <v>60</v>
      </c>
      <c r="B72" s="137"/>
      <c r="C72" s="130"/>
      <c r="D72" s="131"/>
      <c r="E72" s="127" t="s">
        <v>61</v>
      </c>
      <c r="F72" s="128"/>
      <c r="G72" s="129"/>
      <c r="H72" s="130"/>
      <c r="I72" s="130"/>
      <c r="J72" s="131"/>
      <c r="K72" s="58"/>
      <c r="N72" s="71"/>
    </row>
    <row r="73" spans="1:21" s="81" customFormat="1" ht="20.25" customHeight="1" x14ac:dyDescent="0.2">
      <c r="A73" s="79"/>
      <c r="B73" s="79"/>
      <c r="C73" s="79"/>
      <c r="D73" s="80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1:21" s="66" customFormat="1" ht="39.75" customHeight="1" x14ac:dyDescent="0.2">
      <c r="A74" s="67"/>
      <c r="B74" s="134" t="s">
        <v>35</v>
      </c>
      <c r="C74" s="135"/>
      <c r="D74" s="135"/>
      <c r="E74" s="160"/>
      <c r="F74" s="134" t="s">
        <v>36</v>
      </c>
      <c r="G74" s="136"/>
      <c r="H74" s="134" t="s">
        <v>41</v>
      </c>
      <c r="I74" s="135"/>
      <c r="J74" s="136"/>
      <c r="K74" s="110"/>
      <c r="L74" s="143" t="s">
        <v>59</v>
      </c>
      <c r="M74" s="144"/>
      <c r="N74" s="144"/>
      <c r="O74" s="144"/>
      <c r="P74" s="144"/>
      <c r="Q74" s="144"/>
    </row>
    <row r="75" spans="1:21" s="72" customFormat="1" ht="65.25" customHeight="1" x14ac:dyDescent="0.2">
      <c r="A75" s="124" t="s">
        <v>74</v>
      </c>
      <c r="B75" s="82" t="s">
        <v>73</v>
      </c>
      <c r="C75" s="82" t="s">
        <v>75</v>
      </c>
      <c r="D75" s="82" t="s">
        <v>77</v>
      </c>
      <c r="E75" s="82" t="s">
        <v>62</v>
      </c>
      <c r="F75" s="82" t="s">
        <v>71</v>
      </c>
      <c r="G75" s="82" t="s">
        <v>72</v>
      </c>
      <c r="H75" s="156" t="s">
        <v>32</v>
      </c>
      <c r="I75" s="125" t="s">
        <v>80</v>
      </c>
      <c r="J75" s="82" t="s">
        <v>69</v>
      </c>
      <c r="K75" s="110"/>
      <c r="L75" s="50" t="s">
        <v>37</v>
      </c>
      <c r="M75" s="51" t="s">
        <v>38</v>
      </c>
      <c r="N75" s="51" t="s">
        <v>39</v>
      </c>
      <c r="O75" s="51" t="s">
        <v>20</v>
      </c>
      <c r="P75" s="51" t="s">
        <v>34</v>
      </c>
      <c r="Q75" s="51" t="s">
        <v>1</v>
      </c>
    </row>
    <row r="76" spans="1:21" s="66" customFormat="1" ht="20.25" customHeight="1" x14ac:dyDescent="0.2">
      <c r="A76" s="75" t="s">
        <v>15</v>
      </c>
      <c r="B76" s="43"/>
      <c r="C76" s="43"/>
      <c r="D76" s="43"/>
      <c r="E76" s="76">
        <f>B76+C76-D76</f>
        <v>0</v>
      </c>
      <c r="F76" s="44"/>
      <c r="G76" s="44"/>
      <c r="H76" s="157" t="str">
        <f>IF(B76="","",IF((F76*J76)&gt;E76,E76,F76*J76))</f>
        <v/>
      </c>
      <c r="I76" s="161" t="str">
        <f>IF(B76="","",IF((F76*J76)&gt;E76,E76,F76*J76))</f>
        <v/>
      </c>
      <c r="J76" s="162" t="str">
        <f>IF(E76&gt;0,E76/G76,"")</f>
        <v/>
      </c>
      <c r="K76" s="138"/>
      <c r="L76" s="139"/>
      <c r="M76" s="142"/>
      <c r="N76" s="142"/>
      <c r="O76" s="95"/>
      <c r="P76" s="95"/>
      <c r="Q76" s="95"/>
      <c r="U76" s="126"/>
    </row>
    <row r="77" spans="1:21" s="66" customFormat="1" ht="20.25" customHeight="1" x14ac:dyDescent="0.2">
      <c r="A77" s="75" t="s">
        <v>14</v>
      </c>
      <c r="B77" s="43"/>
      <c r="C77" s="43"/>
      <c r="D77" s="43"/>
      <c r="E77" s="76">
        <f t="shared" ref="E77:E87" si="16">B77+C77-D77</f>
        <v>0</v>
      </c>
      <c r="F77" s="44"/>
      <c r="G77" s="44"/>
      <c r="H77" s="157" t="str">
        <f>IF(B77="","",IF((F77*J77)&gt;E77,E77,F77*J77))</f>
        <v/>
      </c>
      <c r="I77" s="161" t="str">
        <f t="shared" ref="I77:I87" si="17">IF(B77="","",IF((F77*J77)&gt;E77,E77,F77*J77))</f>
        <v/>
      </c>
      <c r="J77" s="162" t="str">
        <f t="shared" ref="J77:J87" si="18">IF(E77&gt;0,E77/G77,"")</f>
        <v/>
      </c>
      <c r="K77" s="138"/>
      <c r="L77" s="140"/>
      <c r="M77" s="132"/>
      <c r="N77" s="132"/>
      <c r="O77" s="95"/>
      <c r="P77" s="95"/>
      <c r="Q77" s="95"/>
    </row>
    <row r="78" spans="1:21" s="66" customFormat="1" ht="20.25" customHeight="1" x14ac:dyDescent="0.2">
      <c r="A78" s="75" t="s">
        <v>13</v>
      </c>
      <c r="B78" s="43"/>
      <c r="C78" s="43"/>
      <c r="D78" s="43"/>
      <c r="E78" s="76">
        <f t="shared" si="16"/>
        <v>0</v>
      </c>
      <c r="F78" s="44"/>
      <c r="G78" s="44"/>
      <c r="H78" s="157" t="str">
        <f>IF(B78="","",IF((F78*J78)&gt;E78,E78,F78*J78))</f>
        <v/>
      </c>
      <c r="I78" s="161" t="str">
        <f t="shared" si="17"/>
        <v/>
      </c>
      <c r="J78" s="162" t="str">
        <f t="shared" si="18"/>
        <v/>
      </c>
      <c r="K78" s="138"/>
      <c r="L78" s="140"/>
      <c r="M78" s="132"/>
      <c r="N78" s="132"/>
      <c r="O78" s="95"/>
      <c r="P78" s="95"/>
      <c r="Q78" s="95"/>
    </row>
    <row r="79" spans="1:21" s="66" customFormat="1" ht="20.25" customHeight="1" x14ac:dyDescent="0.2">
      <c r="A79" s="75" t="s">
        <v>12</v>
      </c>
      <c r="B79" s="43"/>
      <c r="C79" s="43"/>
      <c r="D79" s="43"/>
      <c r="E79" s="76">
        <f t="shared" si="16"/>
        <v>0</v>
      </c>
      <c r="F79" s="44"/>
      <c r="G79" s="44"/>
      <c r="H79" s="157" t="str">
        <f>IF(B79="","",IF((F79*J79)&gt;E79,E79,F79*J79))</f>
        <v/>
      </c>
      <c r="I79" s="161" t="str">
        <f t="shared" si="17"/>
        <v/>
      </c>
      <c r="J79" s="162" t="str">
        <f t="shared" si="18"/>
        <v/>
      </c>
      <c r="K79" s="138"/>
      <c r="L79" s="140"/>
      <c r="M79" s="132"/>
      <c r="N79" s="132"/>
      <c r="O79" s="95"/>
      <c r="P79" s="95"/>
      <c r="Q79" s="95"/>
    </row>
    <row r="80" spans="1:21" s="66" customFormat="1" ht="20.25" customHeight="1" x14ac:dyDescent="0.2">
      <c r="A80" s="75" t="s">
        <v>11</v>
      </c>
      <c r="B80" s="43"/>
      <c r="C80" s="43"/>
      <c r="D80" s="43"/>
      <c r="E80" s="76">
        <f t="shared" si="16"/>
        <v>0</v>
      </c>
      <c r="F80" s="44"/>
      <c r="G80" s="44"/>
      <c r="H80" s="157" t="str">
        <f>IF(B80="","",IF((F80*J80)&gt;E80,E80,F80*J80))</f>
        <v/>
      </c>
      <c r="I80" s="161" t="str">
        <f t="shared" si="17"/>
        <v/>
      </c>
      <c r="J80" s="162" t="str">
        <f t="shared" si="18"/>
        <v/>
      </c>
      <c r="K80" s="138"/>
      <c r="L80" s="140"/>
      <c r="M80" s="132"/>
      <c r="N80" s="132"/>
      <c r="O80" s="95"/>
      <c r="P80" s="95"/>
      <c r="Q80" s="95"/>
    </row>
    <row r="81" spans="1:21" s="66" customFormat="1" ht="20.25" customHeight="1" x14ac:dyDescent="0.2">
      <c r="A81" s="75" t="s">
        <v>10</v>
      </c>
      <c r="B81" s="43"/>
      <c r="C81" s="43"/>
      <c r="D81" s="43"/>
      <c r="E81" s="76">
        <f t="shared" si="16"/>
        <v>0</v>
      </c>
      <c r="F81" s="44"/>
      <c r="G81" s="44"/>
      <c r="H81" s="157" t="str">
        <f>IF(B81="","",IF((F81*J81)&gt;E81,E81,F81*J81))</f>
        <v/>
      </c>
      <c r="I81" s="161" t="str">
        <f t="shared" si="17"/>
        <v/>
      </c>
      <c r="J81" s="162" t="str">
        <f t="shared" si="18"/>
        <v/>
      </c>
      <c r="K81" s="138"/>
      <c r="L81" s="140"/>
      <c r="M81" s="132"/>
      <c r="N81" s="132"/>
      <c r="O81" s="95"/>
      <c r="P81" s="95"/>
      <c r="Q81" s="95"/>
    </row>
    <row r="82" spans="1:21" s="66" customFormat="1" ht="20.25" customHeight="1" x14ac:dyDescent="0.2">
      <c r="A82" s="75" t="s">
        <v>9</v>
      </c>
      <c r="B82" s="43"/>
      <c r="C82" s="43"/>
      <c r="D82" s="43"/>
      <c r="E82" s="76">
        <f t="shared" si="16"/>
        <v>0</v>
      </c>
      <c r="F82" s="44"/>
      <c r="G82" s="44"/>
      <c r="H82" s="157" t="str">
        <f>IF(B82="","",IF((F82*J82)&gt;E82,E82,F82*J82))</f>
        <v/>
      </c>
      <c r="I82" s="161" t="str">
        <f t="shared" si="17"/>
        <v/>
      </c>
      <c r="J82" s="162" t="str">
        <f t="shared" si="18"/>
        <v/>
      </c>
      <c r="K82" s="138"/>
      <c r="L82" s="140"/>
      <c r="M82" s="132"/>
      <c r="N82" s="132"/>
      <c r="O82" s="95"/>
      <c r="P82" s="95"/>
      <c r="Q82" s="95"/>
    </row>
    <row r="83" spans="1:21" s="66" customFormat="1" ht="20.25" customHeight="1" x14ac:dyDescent="0.2">
      <c r="A83" s="75" t="s">
        <v>8</v>
      </c>
      <c r="B83" s="43"/>
      <c r="C83" s="43"/>
      <c r="D83" s="43"/>
      <c r="E83" s="76">
        <f t="shared" si="16"/>
        <v>0</v>
      </c>
      <c r="F83" s="44"/>
      <c r="G83" s="44"/>
      <c r="H83" s="157" t="str">
        <f>IF(B83="","",IF((F83*J83)&gt;E83,E83,F83*J83))</f>
        <v/>
      </c>
      <c r="I83" s="161" t="str">
        <f t="shared" si="17"/>
        <v/>
      </c>
      <c r="J83" s="162" t="str">
        <f t="shared" si="18"/>
        <v/>
      </c>
      <c r="K83" s="138"/>
      <c r="L83" s="140"/>
      <c r="M83" s="132"/>
      <c r="N83" s="132"/>
      <c r="O83" s="95"/>
      <c r="P83" s="95"/>
      <c r="Q83" s="95"/>
    </row>
    <row r="84" spans="1:21" s="66" customFormat="1" ht="20.25" customHeight="1" x14ac:dyDescent="0.2">
      <c r="A84" s="75" t="s">
        <v>7</v>
      </c>
      <c r="B84" s="43"/>
      <c r="C84" s="43"/>
      <c r="D84" s="43"/>
      <c r="E84" s="76">
        <f t="shared" si="16"/>
        <v>0</v>
      </c>
      <c r="F84" s="44"/>
      <c r="G84" s="44"/>
      <c r="H84" s="157" t="str">
        <f>IF(B84="","",IF((F84*J84)&gt;E84,E84,F84*J84))</f>
        <v/>
      </c>
      <c r="I84" s="161" t="str">
        <f t="shared" si="17"/>
        <v/>
      </c>
      <c r="J84" s="162" t="str">
        <f t="shared" si="18"/>
        <v/>
      </c>
      <c r="K84" s="138"/>
      <c r="L84" s="140"/>
      <c r="M84" s="132"/>
      <c r="N84" s="132"/>
      <c r="O84" s="95"/>
      <c r="P84" s="95"/>
      <c r="Q84" s="95"/>
    </row>
    <row r="85" spans="1:21" s="66" customFormat="1" ht="20.25" customHeight="1" x14ac:dyDescent="0.2">
      <c r="A85" s="75" t="s">
        <v>6</v>
      </c>
      <c r="B85" s="43"/>
      <c r="C85" s="43"/>
      <c r="D85" s="43"/>
      <c r="E85" s="76">
        <f t="shared" si="16"/>
        <v>0</v>
      </c>
      <c r="F85" s="44"/>
      <c r="G85" s="44"/>
      <c r="H85" s="157" t="str">
        <f>IF(B85="","",IF((F85*J85)&gt;E85,E85,F85*J85))</f>
        <v/>
      </c>
      <c r="I85" s="161" t="str">
        <f t="shared" si="17"/>
        <v/>
      </c>
      <c r="J85" s="162" t="str">
        <f t="shared" si="18"/>
        <v/>
      </c>
      <c r="K85" s="138"/>
      <c r="L85" s="140"/>
      <c r="M85" s="132"/>
      <c r="N85" s="132"/>
      <c r="O85" s="95"/>
      <c r="P85" s="95"/>
      <c r="Q85" s="95"/>
    </row>
    <row r="86" spans="1:21" s="66" customFormat="1" ht="20.25" customHeight="1" x14ac:dyDescent="0.2">
      <c r="A86" s="75" t="s">
        <v>5</v>
      </c>
      <c r="B86" s="43"/>
      <c r="C86" s="43"/>
      <c r="D86" s="43"/>
      <c r="E86" s="76">
        <f t="shared" si="16"/>
        <v>0</v>
      </c>
      <c r="F86" s="44"/>
      <c r="G86" s="44"/>
      <c r="H86" s="157" t="str">
        <f>IF(B86="","",IF((F86*J86)&gt;E86,E86,F86*J86))</f>
        <v/>
      </c>
      <c r="I86" s="161" t="str">
        <f t="shared" si="17"/>
        <v/>
      </c>
      <c r="J86" s="162" t="str">
        <f t="shared" si="18"/>
        <v/>
      </c>
      <c r="K86" s="138"/>
      <c r="L86" s="140"/>
      <c r="M86" s="132"/>
      <c r="N86" s="132"/>
      <c r="O86" s="95"/>
      <c r="P86" s="95"/>
      <c r="Q86" s="95"/>
    </row>
    <row r="87" spans="1:21" s="66" customFormat="1" ht="20.25" customHeight="1" x14ac:dyDescent="0.2">
      <c r="A87" s="75" t="s">
        <v>4</v>
      </c>
      <c r="B87" s="43"/>
      <c r="C87" s="43"/>
      <c r="D87" s="43"/>
      <c r="E87" s="76">
        <f t="shared" si="16"/>
        <v>0</v>
      </c>
      <c r="F87" s="44"/>
      <c r="G87" s="44"/>
      <c r="H87" s="157" t="str">
        <f>IF(B87="","",IF((F87*J87)&gt;E87,E87,F87*J87))</f>
        <v/>
      </c>
      <c r="I87" s="161" t="str">
        <f t="shared" si="17"/>
        <v/>
      </c>
      <c r="J87" s="162" t="str">
        <f t="shared" si="18"/>
        <v/>
      </c>
      <c r="K87" s="138"/>
      <c r="L87" s="141"/>
      <c r="M87" s="133"/>
      <c r="N87" s="133"/>
      <c r="O87" s="95"/>
      <c r="P87" s="95"/>
      <c r="Q87" s="95"/>
      <c r="R87" s="81"/>
    </row>
    <row r="88" spans="1:21" s="66" customFormat="1" ht="20.25" customHeight="1" x14ac:dyDescent="0.2">
      <c r="A88" s="77" t="s">
        <v>33</v>
      </c>
      <c r="B88" s="78">
        <f>SUM(B76:B87)</f>
        <v>0</v>
      </c>
      <c r="C88" s="78">
        <f t="shared" ref="C88:G88" si="19">SUM(C76:C87)</f>
        <v>0</v>
      </c>
      <c r="D88" s="78"/>
      <c r="E88" s="78">
        <f t="shared" ref="E88:I88" si="20">SUM(E76:E87)</f>
        <v>0</v>
      </c>
      <c r="F88" s="52">
        <f>SUM(F76:F87)</f>
        <v>0</v>
      </c>
      <c r="G88" s="52">
        <f t="shared" ref="G88:K88" si="21">SUM(G76:G87)</f>
        <v>0</v>
      </c>
      <c r="H88" s="158">
        <f>SUM(H76:H87)</f>
        <v>0</v>
      </c>
      <c r="I88" s="159">
        <f>SUM(I76:I87)</f>
        <v>0</v>
      </c>
      <c r="J88" s="78"/>
      <c r="K88" s="111"/>
      <c r="L88" s="73"/>
      <c r="M88" s="73"/>
      <c r="N88" s="73"/>
      <c r="O88" s="93">
        <f>SUM(O76:O87)</f>
        <v>0</v>
      </c>
      <c r="P88" s="93">
        <f>SUM(P76:P87)</f>
        <v>0</v>
      </c>
      <c r="Q88" s="65"/>
      <c r="R88" s="81"/>
      <c r="S88" s="104"/>
    </row>
    <row r="89" spans="1:21" s="63" customFormat="1" x14ac:dyDescent="0.2">
      <c r="S89" s="91"/>
      <c r="T89" s="91"/>
      <c r="U89" s="91"/>
    </row>
    <row r="90" spans="1:21" s="63" customFormat="1" x14ac:dyDescent="0.2"/>
    <row r="91" spans="1:21" s="66" customFormat="1" ht="40.5" customHeight="1" x14ac:dyDescent="0.2">
      <c r="A91" s="92" t="s">
        <v>53</v>
      </c>
      <c r="B91" s="129"/>
      <c r="C91" s="130"/>
      <c r="D91" s="131"/>
      <c r="E91" s="127" t="s">
        <v>54</v>
      </c>
      <c r="F91" s="128"/>
      <c r="G91" s="129"/>
      <c r="H91" s="130"/>
      <c r="I91" s="130"/>
      <c r="J91" s="131"/>
      <c r="K91" s="58"/>
      <c r="N91" s="71"/>
    </row>
    <row r="92" spans="1:21" s="66" customFormat="1" ht="40.5" customHeight="1" x14ac:dyDescent="0.2">
      <c r="A92" s="92" t="s">
        <v>65</v>
      </c>
      <c r="B92" s="112"/>
      <c r="C92" s="113"/>
      <c r="D92" s="114"/>
      <c r="E92" s="115" t="s">
        <v>55</v>
      </c>
      <c r="F92" s="56" t="s">
        <v>63</v>
      </c>
      <c r="G92" s="122"/>
      <c r="H92" s="123"/>
      <c r="I92" s="121" t="s">
        <v>64</v>
      </c>
      <c r="J92" s="123"/>
      <c r="K92" s="57"/>
      <c r="N92" s="71"/>
      <c r="S92" s="1">
        <f>MONTH(G92)</f>
        <v>1</v>
      </c>
      <c r="T92" s="116">
        <f>IF(S92=2,G92+27,IF(OR(S92=1,S92=3,S92=5,S92=7,S92=8,S92=10,S92=12),G92+30,G92+29))</f>
        <v>30</v>
      </c>
    </row>
    <row r="93" spans="1:21" s="66" customFormat="1" ht="40.5" customHeight="1" x14ac:dyDescent="0.2">
      <c r="A93" s="92" t="s">
        <v>60</v>
      </c>
      <c r="B93" s="137"/>
      <c r="C93" s="130"/>
      <c r="D93" s="131"/>
      <c r="E93" s="127" t="s">
        <v>61</v>
      </c>
      <c r="F93" s="128"/>
      <c r="G93" s="129"/>
      <c r="H93" s="130"/>
      <c r="I93" s="130"/>
      <c r="J93" s="131"/>
      <c r="K93" s="58"/>
      <c r="N93" s="71"/>
    </row>
    <row r="94" spans="1:21" s="81" customFormat="1" ht="20.25" customHeight="1" x14ac:dyDescent="0.2">
      <c r="A94" s="79"/>
      <c r="B94" s="79"/>
      <c r="C94" s="79"/>
      <c r="D94" s="80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1:21" s="66" customFormat="1" ht="39.75" customHeight="1" x14ac:dyDescent="0.2">
      <c r="A95" s="67"/>
      <c r="B95" s="134" t="s">
        <v>35</v>
      </c>
      <c r="C95" s="135"/>
      <c r="D95" s="135"/>
      <c r="E95" s="160"/>
      <c r="F95" s="134" t="s">
        <v>36</v>
      </c>
      <c r="G95" s="136"/>
      <c r="H95" s="134" t="s">
        <v>41</v>
      </c>
      <c r="I95" s="135"/>
      <c r="J95" s="136"/>
      <c r="K95" s="110"/>
      <c r="L95" s="143" t="s">
        <v>59</v>
      </c>
      <c r="M95" s="144"/>
      <c r="N95" s="144"/>
      <c r="O95" s="144"/>
      <c r="P95" s="144"/>
      <c r="Q95" s="144"/>
    </row>
    <row r="96" spans="1:21" s="72" customFormat="1" ht="65.25" customHeight="1" x14ac:dyDescent="0.2">
      <c r="A96" s="124" t="s">
        <v>74</v>
      </c>
      <c r="B96" s="82" t="s">
        <v>73</v>
      </c>
      <c r="C96" s="82" t="s">
        <v>75</v>
      </c>
      <c r="D96" s="82" t="s">
        <v>77</v>
      </c>
      <c r="E96" s="82" t="s">
        <v>62</v>
      </c>
      <c r="F96" s="82" t="s">
        <v>71</v>
      </c>
      <c r="G96" s="82" t="s">
        <v>72</v>
      </c>
      <c r="H96" s="156" t="s">
        <v>32</v>
      </c>
      <c r="I96" s="125" t="s">
        <v>80</v>
      </c>
      <c r="J96" s="82" t="s">
        <v>69</v>
      </c>
      <c r="K96" s="110"/>
      <c r="L96" s="50" t="s">
        <v>37</v>
      </c>
      <c r="M96" s="51" t="s">
        <v>38</v>
      </c>
      <c r="N96" s="51" t="s">
        <v>39</v>
      </c>
      <c r="O96" s="51" t="s">
        <v>20</v>
      </c>
      <c r="P96" s="51" t="s">
        <v>34</v>
      </c>
      <c r="Q96" s="51" t="s">
        <v>1</v>
      </c>
    </row>
    <row r="97" spans="1:21" s="66" customFormat="1" ht="20.25" customHeight="1" x14ac:dyDescent="0.2">
      <c r="A97" s="75" t="s">
        <v>15</v>
      </c>
      <c r="B97" s="43"/>
      <c r="C97" s="43"/>
      <c r="D97" s="43"/>
      <c r="E97" s="76">
        <f>B97+C97-D97</f>
        <v>0</v>
      </c>
      <c r="F97" s="44"/>
      <c r="G97" s="44"/>
      <c r="H97" s="157" t="str">
        <f>IF(B97="","",IF((F97*J97)&gt;E97,E97,F97*J97))</f>
        <v/>
      </c>
      <c r="I97" s="161" t="str">
        <f>IF(B97="","",IF((F97*J97)&gt;E97,E97,F97*J97))</f>
        <v/>
      </c>
      <c r="J97" s="162" t="str">
        <f>IF(E97&gt;0,E97/G97,"")</f>
        <v/>
      </c>
      <c r="K97" s="138"/>
      <c r="L97" s="139"/>
      <c r="M97" s="142"/>
      <c r="N97" s="142"/>
      <c r="O97" s="95"/>
      <c r="P97" s="95"/>
      <c r="Q97" s="95"/>
      <c r="U97" s="126"/>
    </row>
    <row r="98" spans="1:21" s="66" customFormat="1" ht="20.25" customHeight="1" x14ac:dyDescent="0.2">
      <c r="A98" s="75" t="s">
        <v>14</v>
      </c>
      <c r="B98" s="43"/>
      <c r="C98" s="43"/>
      <c r="D98" s="43"/>
      <c r="E98" s="76">
        <f t="shared" ref="E98:E108" si="22">B98+C98-D98</f>
        <v>0</v>
      </c>
      <c r="F98" s="44"/>
      <c r="G98" s="44"/>
      <c r="H98" s="157" t="str">
        <f>IF(B98="","",IF((F98*J98)&gt;E98,E98,F98*J98))</f>
        <v/>
      </c>
      <c r="I98" s="161" t="str">
        <f t="shared" ref="I98:I108" si="23">IF(B98="","",IF((F98*J98)&gt;E98,E98,F98*J98))</f>
        <v/>
      </c>
      <c r="J98" s="162" t="str">
        <f t="shared" ref="J98:J108" si="24">IF(E98&gt;0,E98/G98,"")</f>
        <v/>
      </c>
      <c r="K98" s="138"/>
      <c r="L98" s="140"/>
      <c r="M98" s="132"/>
      <c r="N98" s="132"/>
      <c r="O98" s="95"/>
      <c r="P98" s="95"/>
      <c r="Q98" s="95"/>
    </row>
    <row r="99" spans="1:21" s="66" customFormat="1" ht="20.25" customHeight="1" x14ac:dyDescent="0.2">
      <c r="A99" s="75" t="s">
        <v>13</v>
      </c>
      <c r="B99" s="43"/>
      <c r="C99" s="43"/>
      <c r="D99" s="43"/>
      <c r="E99" s="76">
        <f t="shared" si="22"/>
        <v>0</v>
      </c>
      <c r="F99" s="44"/>
      <c r="G99" s="44"/>
      <c r="H99" s="157" t="str">
        <f>IF(B99="","",IF((F99*J99)&gt;E99,E99,F99*J99))</f>
        <v/>
      </c>
      <c r="I99" s="161" t="str">
        <f t="shared" si="23"/>
        <v/>
      </c>
      <c r="J99" s="162" t="str">
        <f t="shared" si="24"/>
        <v/>
      </c>
      <c r="K99" s="138"/>
      <c r="L99" s="140"/>
      <c r="M99" s="132"/>
      <c r="N99" s="132"/>
      <c r="O99" s="95"/>
      <c r="P99" s="95"/>
      <c r="Q99" s="95"/>
    </row>
    <row r="100" spans="1:21" s="66" customFormat="1" ht="20.25" customHeight="1" x14ac:dyDescent="0.2">
      <c r="A100" s="75" t="s">
        <v>12</v>
      </c>
      <c r="B100" s="43"/>
      <c r="C100" s="43"/>
      <c r="D100" s="43"/>
      <c r="E100" s="76">
        <f t="shared" si="22"/>
        <v>0</v>
      </c>
      <c r="F100" s="44"/>
      <c r="G100" s="44"/>
      <c r="H100" s="157" t="str">
        <f>IF(B100="","",IF((F100*J100)&gt;E100,E100,F100*J100))</f>
        <v/>
      </c>
      <c r="I100" s="161" t="str">
        <f t="shared" si="23"/>
        <v/>
      </c>
      <c r="J100" s="162" t="str">
        <f t="shared" si="24"/>
        <v/>
      </c>
      <c r="K100" s="138"/>
      <c r="L100" s="140"/>
      <c r="M100" s="132"/>
      <c r="N100" s="132"/>
      <c r="O100" s="95"/>
      <c r="P100" s="95"/>
      <c r="Q100" s="95"/>
    </row>
    <row r="101" spans="1:21" s="66" customFormat="1" ht="20.25" customHeight="1" x14ac:dyDescent="0.2">
      <c r="A101" s="75" t="s">
        <v>11</v>
      </c>
      <c r="B101" s="43"/>
      <c r="C101" s="43"/>
      <c r="D101" s="43"/>
      <c r="E101" s="76">
        <f t="shared" si="22"/>
        <v>0</v>
      </c>
      <c r="F101" s="44"/>
      <c r="G101" s="44"/>
      <c r="H101" s="157" t="str">
        <f>IF(B101="","",IF((F101*J101)&gt;E101,E101,F101*J101))</f>
        <v/>
      </c>
      <c r="I101" s="161" t="str">
        <f t="shared" si="23"/>
        <v/>
      </c>
      <c r="J101" s="162" t="str">
        <f t="shared" si="24"/>
        <v/>
      </c>
      <c r="K101" s="138"/>
      <c r="L101" s="140"/>
      <c r="M101" s="132"/>
      <c r="N101" s="132"/>
      <c r="O101" s="95"/>
      <c r="P101" s="95"/>
      <c r="Q101" s="95"/>
    </row>
    <row r="102" spans="1:21" s="66" customFormat="1" ht="20.25" customHeight="1" x14ac:dyDescent="0.2">
      <c r="A102" s="75" t="s">
        <v>10</v>
      </c>
      <c r="B102" s="43"/>
      <c r="C102" s="43"/>
      <c r="D102" s="43"/>
      <c r="E102" s="76">
        <f t="shared" si="22"/>
        <v>0</v>
      </c>
      <c r="F102" s="44"/>
      <c r="G102" s="44"/>
      <c r="H102" s="157" t="str">
        <f>IF(B102="","",IF((F102*J102)&gt;E102,E102,F102*J102))</f>
        <v/>
      </c>
      <c r="I102" s="161" t="str">
        <f t="shared" si="23"/>
        <v/>
      </c>
      <c r="J102" s="162" t="str">
        <f t="shared" si="24"/>
        <v/>
      </c>
      <c r="K102" s="138"/>
      <c r="L102" s="140"/>
      <c r="M102" s="132"/>
      <c r="N102" s="132"/>
      <c r="O102" s="95"/>
      <c r="P102" s="95"/>
      <c r="Q102" s="95"/>
    </row>
    <row r="103" spans="1:21" s="66" customFormat="1" ht="20.25" customHeight="1" x14ac:dyDescent="0.2">
      <c r="A103" s="75" t="s">
        <v>9</v>
      </c>
      <c r="B103" s="43"/>
      <c r="C103" s="43"/>
      <c r="D103" s="43"/>
      <c r="E103" s="76">
        <f t="shared" si="22"/>
        <v>0</v>
      </c>
      <c r="F103" s="44"/>
      <c r="G103" s="44"/>
      <c r="H103" s="157" t="str">
        <f>IF(B103="","",IF((F103*J103)&gt;E103,E103,F103*J103))</f>
        <v/>
      </c>
      <c r="I103" s="161" t="str">
        <f t="shared" si="23"/>
        <v/>
      </c>
      <c r="J103" s="162" t="str">
        <f t="shared" si="24"/>
        <v/>
      </c>
      <c r="K103" s="138"/>
      <c r="L103" s="140"/>
      <c r="M103" s="132"/>
      <c r="N103" s="132"/>
      <c r="O103" s="95"/>
      <c r="P103" s="95"/>
      <c r="Q103" s="95"/>
    </row>
    <row r="104" spans="1:21" s="66" customFormat="1" ht="20.25" customHeight="1" x14ac:dyDescent="0.2">
      <c r="A104" s="75" t="s">
        <v>8</v>
      </c>
      <c r="B104" s="43"/>
      <c r="C104" s="43"/>
      <c r="D104" s="43"/>
      <c r="E104" s="76">
        <f t="shared" si="22"/>
        <v>0</v>
      </c>
      <c r="F104" s="44"/>
      <c r="G104" s="44"/>
      <c r="H104" s="157" t="str">
        <f>IF(B104="","",IF((F104*J104)&gt;E104,E104,F104*J104))</f>
        <v/>
      </c>
      <c r="I104" s="161" t="str">
        <f t="shared" si="23"/>
        <v/>
      </c>
      <c r="J104" s="162" t="str">
        <f t="shared" si="24"/>
        <v/>
      </c>
      <c r="K104" s="138"/>
      <c r="L104" s="140"/>
      <c r="M104" s="132"/>
      <c r="N104" s="132"/>
      <c r="O104" s="95"/>
      <c r="P104" s="95"/>
      <c r="Q104" s="95"/>
    </row>
    <row r="105" spans="1:21" s="66" customFormat="1" ht="20.25" customHeight="1" x14ac:dyDescent="0.2">
      <c r="A105" s="75" t="s">
        <v>7</v>
      </c>
      <c r="B105" s="43"/>
      <c r="C105" s="43"/>
      <c r="D105" s="43"/>
      <c r="E105" s="76">
        <f t="shared" si="22"/>
        <v>0</v>
      </c>
      <c r="F105" s="44"/>
      <c r="G105" s="44"/>
      <c r="H105" s="157" t="str">
        <f>IF(B105="","",IF((F105*J105)&gt;E105,E105,F105*J105))</f>
        <v/>
      </c>
      <c r="I105" s="161" t="str">
        <f t="shared" si="23"/>
        <v/>
      </c>
      <c r="J105" s="162" t="str">
        <f t="shared" si="24"/>
        <v/>
      </c>
      <c r="K105" s="138"/>
      <c r="L105" s="140"/>
      <c r="M105" s="132"/>
      <c r="N105" s="132"/>
      <c r="O105" s="95"/>
      <c r="P105" s="95"/>
      <c r="Q105" s="95"/>
    </row>
    <row r="106" spans="1:21" s="66" customFormat="1" ht="20.25" customHeight="1" x14ac:dyDescent="0.2">
      <c r="A106" s="75" t="s">
        <v>6</v>
      </c>
      <c r="B106" s="43"/>
      <c r="C106" s="43"/>
      <c r="D106" s="43"/>
      <c r="E106" s="76">
        <f t="shared" si="22"/>
        <v>0</v>
      </c>
      <c r="F106" s="44"/>
      <c r="G106" s="44"/>
      <c r="H106" s="157" t="str">
        <f>IF(B106="","",IF((F106*J106)&gt;E106,E106,F106*J106))</f>
        <v/>
      </c>
      <c r="I106" s="161" t="str">
        <f t="shared" si="23"/>
        <v/>
      </c>
      <c r="J106" s="162" t="str">
        <f t="shared" si="24"/>
        <v/>
      </c>
      <c r="K106" s="138"/>
      <c r="L106" s="140"/>
      <c r="M106" s="132"/>
      <c r="N106" s="132"/>
      <c r="O106" s="95"/>
      <c r="P106" s="95"/>
      <c r="Q106" s="95"/>
    </row>
    <row r="107" spans="1:21" s="66" customFormat="1" ht="20.25" customHeight="1" x14ac:dyDescent="0.2">
      <c r="A107" s="75" t="s">
        <v>5</v>
      </c>
      <c r="B107" s="43"/>
      <c r="C107" s="43"/>
      <c r="D107" s="43"/>
      <c r="E107" s="76">
        <f t="shared" si="22"/>
        <v>0</v>
      </c>
      <c r="F107" s="44"/>
      <c r="G107" s="44"/>
      <c r="H107" s="157" t="str">
        <f>IF(B107="","",IF((F107*J107)&gt;E107,E107,F107*J107))</f>
        <v/>
      </c>
      <c r="I107" s="161" t="str">
        <f t="shared" si="23"/>
        <v/>
      </c>
      <c r="J107" s="162" t="str">
        <f t="shared" si="24"/>
        <v/>
      </c>
      <c r="K107" s="138"/>
      <c r="L107" s="140"/>
      <c r="M107" s="132"/>
      <c r="N107" s="132"/>
      <c r="O107" s="95"/>
      <c r="P107" s="95"/>
      <c r="Q107" s="95"/>
    </row>
    <row r="108" spans="1:21" s="66" customFormat="1" ht="20.25" customHeight="1" x14ac:dyDescent="0.2">
      <c r="A108" s="75" t="s">
        <v>4</v>
      </c>
      <c r="B108" s="43"/>
      <c r="C108" s="43"/>
      <c r="D108" s="43"/>
      <c r="E108" s="76">
        <f t="shared" si="22"/>
        <v>0</v>
      </c>
      <c r="F108" s="44"/>
      <c r="G108" s="44"/>
      <c r="H108" s="157" t="str">
        <f>IF(B108="","",IF((F108*J108)&gt;E108,E108,F108*J108))</f>
        <v/>
      </c>
      <c r="I108" s="161" t="str">
        <f t="shared" si="23"/>
        <v/>
      </c>
      <c r="J108" s="162" t="str">
        <f t="shared" si="24"/>
        <v/>
      </c>
      <c r="K108" s="138"/>
      <c r="L108" s="141"/>
      <c r="M108" s="133"/>
      <c r="N108" s="133"/>
      <c r="O108" s="95"/>
      <c r="P108" s="95"/>
      <c r="Q108" s="95"/>
      <c r="R108" s="81"/>
    </row>
    <row r="109" spans="1:21" s="66" customFormat="1" ht="20.25" customHeight="1" x14ac:dyDescent="0.2">
      <c r="A109" s="77" t="s">
        <v>33</v>
      </c>
      <c r="B109" s="78">
        <f>SUM(B97:B108)</f>
        <v>0</v>
      </c>
      <c r="C109" s="78">
        <f t="shared" ref="C109:G109" si="25">SUM(C97:C108)</f>
        <v>0</v>
      </c>
      <c r="D109" s="78"/>
      <c r="E109" s="78">
        <f t="shared" ref="E109:I109" si="26">SUM(E97:E108)</f>
        <v>0</v>
      </c>
      <c r="F109" s="52">
        <f>SUM(F97:F108)</f>
        <v>0</v>
      </c>
      <c r="G109" s="52">
        <f t="shared" ref="G109:K109" si="27">SUM(G97:G108)</f>
        <v>0</v>
      </c>
      <c r="H109" s="158">
        <f>SUM(H97:H108)</f>
        <v>0</v>
      </c>
      <c r="I109" s="159">
        <f>SUM(I97:I108)</f>
        <v>0</v>
      </c>
      <c r="J109" s="78"/>
      <c r="K109" s="111"/>
      <c r="L109" s="73"/>
      <c r="M109" s="73"/>
      <c r="N109" s="73"/>
      <c r="O109" s="93">
        <f>SUM(O97:O108)</f>
        <v>0</v>
      </c>
      <c r="P109" s="93">
        <f>SUM(P97:P108)</f>
        <v>0</v>
      </c>
      <c r="Q109" s="65"/>
      <c r="R109" s="81"/>
      <c r="S109" s="104"/>
    </row>
    <row r="110" spans="1:21" s="63" customFormat="1" x14ac:dyDescent="0.2">
      <c r="S110" s="91"/>
      <c r="T110" s="91"/>
      <c r="U110" s="91"/>
    </row>
    <row r="111" spans="1:21" s="63" customFormat="1" x14ac:dyDescent="0.2"/>
    <row r="112" spans="1:21" s="66" customFormat="1" ht="40.5" customHeight="1" x14ac:dyDescent="0.2">
      <c r="A112" s="92" t="s">
        <v>53</v>
      </c>
      <c r="B112" s="129"/>
      <c r="C112" s="130"/>
      <c r="D112" s="131"/>
      <c r="E112" s="127" t="s">
        <v>54</v>
      </c>
      <c r="F112" s="128"/>
      <c r="G112" s="129"/>
      <c r="H112" s="130"/>
      <c r="I112" s="130"/>
      <c r="J112" s="131"/>
      <c r="K112" s="58"/>
      <c r="N112" s="71"/>
    </row>
    <row r="113" spans="1:21" s="66" customFormat="1" ht="40.5" customHeight="1" x14ac:dyDescent="0.2">
      <c r="A113" s="92" t="s">
        <v>65</v>
      </c>
      <c r="B113" s="112"/>
      <c r="C113" s="113"/>
      <c r="D113" s="114"/>
      <c r="E113" s="115" t="s">
        <v>55</v>
      </c>
      <c r="F113" s="56" t="s">
        <v>63</v>
      </c>
      <c r="G113" s="122"/>
      <c r="H113" s="123"/>
      <c r="I113" s="121" t="s">
        <v>64</v>
      </c>
      <c r="J113" s="123"/>
      <c r="K113" s="105"/>
      <c r="N113" s="71"/>
      <c r="S113" s="1">
        <f>MONTH(G113)</f>
        <v>1</v>
      </c>
      <c r="T113" s="116">
        <f>IF(S113=2,G113+27,IF(OR(S113=1,S113=3,S113=5,S113=7,S113=8,S113=10,S113=12),G113+30,G113+29))</f>
        <v>30</v>
      </c>
    </row>
    <row r="114" spans="1:21" s="66" customFormat="1" ht="40.5" customHeight="1" x14ac:dyDescent="0.2">
      <c r="A114" s="92" t="s">
        <v>60</v>
      </c>
      <c r="B114" s="137"/>
      <c r="C114" s="130"/>
      <c r="D114" s="131"/>
      <c r="E114" s="127" t="s">
        <v>61</v>
      </c>
      <c r="F114" s="128"/>
      <c r="G114" s="129"/>
      <c r="H114" s="130"/>
      <c r="I114" s="130"/>
      <c r="J114" s="131"/>
      <c r="K114" s="58"/>
      <c r="N114" s="71"/>
    </row>
    <row r="115" spans="1:21" s="66" customFormat="1" ht="20.25" customHeight="1" x14ac:dyDescent="0.2">
      <c r="A115" s="79"/>
      <c r="B115" s="79"/>
      <c r="C115" s="79"/>
      <c r="D115" s="80"/>
      <c r="E115" s="71"/>
      <c r="F115" s="71"/>
      <c r="G115" s="71"/>
      <c r="H115" s="71"/>
      <c r="I115" s="71"/>
      <c r="J115" s="71"/>
      <c r="K115" s="71"/>
      <c r="L115" s="132"/>
      <c r="M115" s="132"/>
      <c r="N115" s="132"/>
      <c r="O115" s="95"/>
      <c r="P115" s="95"/>
      <c r="Q115" s="95"/>
    </row>
    <row r="116" spans="1:21" s="66" customFormat="1" ht="39.75" customHeight="1" x14ac:dyDescent="0.2">
      <c r="A116" s="67"/>
      <c r="B116" s="134" t="s">
        <v>35</v>
      </c>
      <c r="C116" s="135"/>
      <c r="D116" s="135"/>
      <c r="E116" s="160"/>
      <c r="F116" s="134" t="s">
        <v>36</v>
      </c>
      <c r="G116" s="136"/>
      <c r="H116" s="134" t="s">
        <v>41</v>
      </c>
      <c r="I116" s="135"/>
      <c r="J116" s="136"/>
      <c r="K116" s="110"/>
      <c r="L116" s="132"/>
      <c r="M116" s="132"/>
      <c r="N116" s="132"/>
      <c r="O116" s="95"/>
      <c r="P116" s="95"/>
      <c r="Q116" s="95"/>
    </row>
    <row r="117" spans="1:21" s="72" customFormat="1" ht="65.25" customHeight="1" x14ac:dyDescent="0.2">
      <c r="A117" s="124" t="s">
        <v>74</v>
      </c>
      <c r="B117" s="82" t="s">
        <v>73</v>
      </c>
      <c r="C117" s="82" t="s">
        <v>75</v>
      </c>
      <c r="D117" s="82" t="s">
        <v>77</v>
      </c>
      <c r="E117" s="82" t="s">
        <v>62</v>
      </c>
      <c r="F117" s="82" t="s">
        <v>71</v>
      </c>
      <c r="G117" s="82" t="s">
        <v>72</v>
      </c>
      <c r="H117" s="156" t="s">
        <v>32</v>
      </c>
      <c r="I117" s="125" t="s">
        <v>80</v>
      </c>
      <c r="J117" s="82" t="s">
        <v>69</v>
      </c>
      <c r="K117" s="110"/>
      <c r="L117" s="132"/>
      <c r="M117" s="132"/>
      <c r="N117" s="132"/>
      <c r="O117" s="51" t="s">
        <v>20</v>
      </c>
      <c r="P117" s="51" t="s">
        <v>34</v>
      </c>
      <c r="Q117" s="51" t="s">
        <v>1</v>
      </c>
    </row>
    <row r="118" spans="1:21" s="66" customFormat="1" ht="20.25" customHeight="1" x14ac:dyDescent="0.2">
      <c r="A118" s="75" t="s">
        <v>15</v>
      </c>
      <c r="B118" s="43"/>
      <c r="C118" s="43"/>
      <c r="D118" s="43"/>
      <c r="E118" s="76">
        <f>B118+C118-D118</f>
        <v>0</v>
      </c>
      <c r="F118" s="44"/>
      <c r="G118" s="44"/>
      <c r="H118" s="157" t="str">
        <f>IF(B118="","",IF((F118*J118)&gt;E118,E118,F118*J118))</f>
        <v/>
      </c>
      <c r="I118" s="161" t="str">
        <f>IF(B118="","",IF((F118*J118)&gt;E118,E118,F118*J118))</f>
        <v/>
      </c>
      <c r="J118" s="162" t="str">
        <f>IF(E118&gt;0,E118/G118,"")</f>
        <v/>
      </c>
      <c r="K118" s="138"/>
      <c r="L118" s="132"/>
      <c r="M118" s="132"/>
      <c r="N118" s="132"/>
      <c r="O118" s="95"/>
      <c r="P118" s="95"/>
      <c r="Q118" s="95"/>
      <c r="U118" s="126"/>
    </row>
    <row r="119" spans="1:21" s="66" customFormat="1" ht="20.25" customHeight="1" x14ac:dyDescent="0.2">
      <c r="A119" s="75" t="s">
        <v>14</v>
      </c>
      <c r="B119" s="43"/>
      <c r="C119" s="43"/>
      <c r="D119" s="43"/>
      <c r="E119" s="76">
        <f t="shared" ref="E119:E129" si="28">B119+C119-D119</f>
        <v>0</v>
      </c>
      <c r="F119" s="44"/>
      <c r="G119" s="44"/>
      <c r="H119" s="157" t="str">
        <f>IF(B119="","",IF((F119*J119)&gt;E119,E119,F119*J119))</f>
        <v/>
      </c>
      <c r="I119" s="161" t="str">
        <f t="shared" ref="I119:I129" si="29">IF(B119="","",IF((F119*J119)&gt;E119,E119,F119*J119))</f>
        <v/>
      </c>
      <c r="J119" s="162" t="str">
        <f t="shared" ref="J119:J129" si="30">IF(E119&gt;0,E119/G119,"")</f>
        <v/>
      </c>
      <c r="K119" s="138"/>
      <c r="L119" s="132"/>
      <c r="M119" s="132"/>
      <c r="N119" s="132"/>
      <c r="O119" s="95"/>
      <c r="P119" s="95"/>
      <c r="Q119" s="95"/>
    </row>
    <row r="120" spans="1:21" s="66" customFormat="1" ht="20.25" customHeight="1" x14ac:dyDescent="0.2">
      <c r="A120" s="75" t="s">
        <v>13</v>
      </c>
      <c r="B120" s="43"/>
      <c r="C120" s="43"/>
      <c r="D120" s="43"/>
      <c r="E120" s="76">
        <f t="shared" si="28"/>
        <v>0</v>
      </c>
      <c r="F120" s="44"/>
      <c r="G120" s="44"/>
      <c r="H120" s="157" t="str">
        <f>IF(B120="","",IF((F120*J120)&gt;E120,E120,F120*J120))</f>
        <v/>
      </c>
      <c r="I120" s="161" t="str">
        <f t="shared" si="29"/>
        <v/>
      </c>
      <c r="J120" s="162" t="str">
        <f t="shared" si="30"/>
        <v/>
      </c>
      <c r="K120" s="138"/>
      <c r="L120" s="132"/>
      <c r="M120" s="132"/>
      <c r="N120" s="132"/>
      <c r="O120" s="95"/>
      <c r="P120" s="95"/>
      <c r="Q120" s="95"/>
    </row>
    <row r="121" spans="1:21" s="66" customFormat="1" ht="20.25" customHeight="1" x14ac:dyDescent="0.2">
      <c r="A121" s="75" t="s">
        <v>12</v>
      </c>
      <c r="B121" s="43"/>
      <c r="C121" s="43"/>
      <c r="D121" s="43"/>
      <c r="E121" s="76">
        <f t="shared" si="28"/>
        <v>0</v>
      </c>
      <c r="F121" s="44"/>
      <c r="G121" s="44"/>
      <c r="H121" s="157" t="str">
        <f>IF(B121="","",IF((F121*J121)&gt;E121,E121,F121*J121))</f>
        <v/>
      </c>
      <c r="I121" s="161" t="str">
        <f t="shared" si="29"/>
        <v/>
      </c>
      <c r="J121" s="162" t="str">
        <f t="shared" si="30"/>
        <v/>
      </c>
      <c r="K121" s="138"/>
      <c r="L121" s="132"/>
      <c r="M121" s="132"/>
      <c r="N121" s="132"/>
      <c r="O121" s="95"/>
      <c r="P121" s="95"/>
      <c r="Q121" s="95"/>
    </row>
    <row r="122" spans="1:21" s="66" customFormat="1" ht="20.25" customHeight="1" x14ac:dyDescent="0.2">
      <c r="A122" s="75" t="s">
        <v>11</v>
      </c>
      <c r="B122" s="43"/>
      <c r="C122" s="43"/>
      <c r="D122" s="43"/>
      <c r="E122" s="76">
        <f t="shared" si="28"/>
        <v>0</v>
      </c>
      <c r="F122" s="44"/>
      <c r="G122" s="44"/>
      <c r="H122" s="157" t="str">
        <f>IF(B122="","",IF((F122*J122)&gt;E122,E122,F122*J122))</f>
        <v/>
      </c>
      <c r="I122" s="161" t="str">
        <f t="shared" si="29"/>
        <v/>
      </c>
      <c r="J122" s="162" t="str">
        <f t="shared" si="30"/>
        <v/>
      </c>
      <c r="K122" s="138"/>
      <c r="L122" s="132"/>
      <c r="M122" s="132"/>
      <c r="N122" s="132"/>
      <c r="O122" s="95"/>
      <c r="P122" s="95"/>
      <c r="Q122" s="95"/>
    </row>
    <row r="123" spans="1:21" s="66" customFormat="1" ht="20.25" customHeight="1" x14ac:dyDescent="0.2">
      <c r="A123" s="75" t="s">
        <v>10</v>
      </c>
      <c r="B123" s="43"/>
      <c r="C123" s="43"/>
      <c r="D123" s="43"/>
      <c r="E123" s="76">
        <f t="shared" si="28"/>
        <v>0</v>
      </c>
      <c r="F123" s="44"/>
      <c r="G123" s="44"/>
      <c r="H123" s="157" t="str">
        <f>IF(B123="","",IF((F123*J123)&gt;E123,E123,F123*J123))</f>
        <v/>
      </c>
      <c r="I123" s="161" t="str">
        <f t="shared" si="29"/>
        <v/>
      </c>
      <c r="J123" s="162" t="str">
        <f t="shared" si="30"/>
        <v/>
      </c>
      <c r="K123" s="138"/>
      <c r="L123" s="132"/>
      <c r="M123" s="132"/>
      <c r="N123" s="132"/>
      <c r="O123" s="95"/>
      <c r="P123" s="95"/>
      <c r="Q123" s="95"/>
    </row>
    <row r="124" spans="1:21" s="66" customFormat="1" ht="20.25" customHeight="1" x14ac:dyDescent="0.2">
      <c r="A124" s="75" t="s">
        <v>9</v>
      </c>
      <c r="B124" s="43"/>
      <c r="C124" s="43"/>
      <c r="D124" s="43"/>
      <c r="E124" s="76">
        <f t="shared" si="28"/>
        <v>0</v>
      </c>
      <c r="F124" s="44"/>
      <c r="G124" s="44"/>
      <c r="H124" s="157" t="str">
        <f>IF(B124="","",IF((F124*J124)&gt;E124,E124,F124*J124))</f>
        <v/>
      </c>
      <c r="I124" s="161" t="str">
        <f t="shared" si="29"/>
        <v/>
      </c>
      <c r="J124" s="162" t="str">
        <f t="shared" si="30"/>
        <v/>
      </c>
      <c r="K124" s="138"/>
      <c r="L124" s="132"/>
      <c r="M124" s="132"/>
      <c r="N124" s="132"/>
      <c r="O124" s="95"/>
      <c r="P124" s="95"/>
      <c r="Q124" s="95"/>
    </row>
    <row r="125" spans="1:21" s="66" customFormat="1" ht="20.25" customHeight="1" x14ac:dyDescent="0.2">
      <c r="A125" s="75" t="s">
        <v>8</v>
      </c>
      <c r="B125" s="43"/>
      <c r="C125" s="43"/>
      <c r="D125" s="43"/>
      <c r="E125" s="76">
        <f t="shared" si="28"/>
        <v>0</v>
      </c>
      <c r="F125" s="44"/>
      <c r="G125" s="44"/>
      <c r="H125" s="157" t="str">
        <f>IF(B125="","",IF((F125*J125)&gt;E125,E125,F125*J125))</f>
        <v/>
      </c>
      <c r="I125" s="161" t="str">
        <f t="shared" si="29"/>
        <v/>
      </c>
      <c r="J125" s="162" t="str">
        <f t="shared" si="30"/>
        <v/>
      </c>
      <c r="K125" s="138"/>
      <c r="L125" s="133"/>
      <c r="M125" s="133"/>
      <c r="N125" s="133"/>
      <c r="O125" s="95"/>
      <c r="P125" s="95"/>
      <c r="Q125" s="95"/>
    </row>
    <row r="126" spans="1:21" s="66" customFormat="1" ht="20.25" customHeight="1" x14ac:dyDescent="0.2">
      <c r="A126" s="75" t="s">
        <v>7</v>
      </c>
      <c r="B126" s="43"/>
      <c r="C126" s="43"/>
      <c r="D126" s="43"/>
      <c r="E126" s="76">
        <f t="shared" si="28"/>
        <v>0</v>
      </c>
      <c r="F126" s="44"/>
      <c r="G126" s="44"/>
      <c r="H126" s="157" t="str">
        <f>IF(B126="","",IF((F126*J126)&gt;E126,E126,F126*J126))</f>
        <v/>
      </c>
      <c r="I126" s="161" t="str">
        <f t="shared" si="29"/>
        <v/>
      </c>
      <c r="J126" s="162" t="str">
        <f t="shared" si="30"/>
        <v/>
      </c>
      <c r="K126" s="138"/>
      <c r="L126" s="73"/>
      <c r="M126" s="73"/>
      <c r="N126" s="73"/>
      <c r="O126" s="95"/>
      <c r="P126" s="95"/>
      <c r="Q126" s="95"/>
    </row>
    <row r="127" spans="1:21" s="66" customFormat="1" ht="20.25" customHeight="1" x14ac:dyDescent="0.2">
      <c r="A127" s="75" t="s">
        <v>6</v>
      </c>
      <c r="B127" s="43"/>
      <c r="C127" s="43"/>
      <c r="D127" s="43"/>
      <c r="E127" s="76">
        <f t="shared" si="28"/>
        <v>0</v>
      </c>
      <c r="F127" s="44"/>
      <c r="G127" s="44"/>
      <c r="H127" s="157" t="str">
        <f>IF(B127="","",IF((F127*J127)&gt;E127,E127,F127*J127))</f>
        <v/>
      </c>
      <c r="I127" s="161" t="str">
        <f t="shared" si="29"/>
        <v/>
      </c>
      <c r="J127" s="162" t="str">
        <f t="shared" si="30"/>
        <v/>
      </c>
      <c r="K127" s="138"/>
      <c r="L127" s="63"/>
      <c r="M127" s="63"/>
      <c r="N127" s="63"/>
      <c r="O127" s="95"/>
      <c r="P127" s="95"/>
      <c r="Q127" s="95"/>
    </row>
    <row r="128" spans="1:21" s="66" customFormat="1" ht="20.25" customHeight="1" x14ac:dyDescent="0.2">
      <c r="A128" s="75" t="s">
        <v>5</v>
      </c>
      <c r="B128" s="43"/>
      <c r="C128" s="43"/>
      <c r="D128" s="43"/>
      <c r="E128" s="76">
        <f t="shared" si="28"/>
        <v>0</v>
      </c>
      <c r="F128" s="44"/>
      <c r="G128" s="44"/>
      <c r="H128" s="157" t="str">
        <f>IF(B128="","",IF((F128*J128)&gt;E128,E128,F128*J128))</f>
        <v/>
      </c>
      <c r="I128" s="161" t="str">
        <f t="shared" si="29"/>
        <v/>
      </c>
      <c r="J128" s="162" t="str">
        <f t="shared" si="30"/>
        <v/>
      </c>
      <c r="K128" s="138"/>
      <c r="L128" s="91"/>
      <c r="M128" s="91"/>
      <c r="N128" s="91"/>
      <c r="O128" s="95"/>
      <c r="P128" s="95"/>
      <c r="Q128" s="95"/>
    </row>
    <row r="129" spans="1:19" s="66" customFormat="1" ht="20.25" customHeight="1" x14ac:dyDescent="0.2">
      <c r="A129" s="75" t="s">
        <v>4</v>
      </c>
      <c r="B129" s="43"/>
      <c r="C129" s="43"/>
      <c r="D129" s="43"/>
      <c r="E129" s="76">
        <f t="shared" si="28"/>
        <v>0</v>
      </c>
      <c r="F129" s="44"/>
      <c r="G129" s="44"/>
      <c r="H129" s="157" t="str">
        <f>IF(B129="","",IF((F129*J129)&gt;E129,E129,F129*J129))</f>
        <v/>
      </c>
      <c r="I129" s="161" t="str">
        <f t="shared" si="29"/>
        <v/>
      </c>
      <c r="J129" s="162" t="str">
        <f t="shared" si="30"/>
        <v/>
      </c>
      <c r="K129" s="138"/>
      <c r="L129" s="62"/>
      <c r="M129" s="61"/>
      <c r="N129" s="68"/>
      <c r="O129" s="95"/>
      <c r="P129" s="95"/>
      <c r="Q129" s="95"/>
      <c r="R129" s="81"/>
    </row>
    <row r="130" spans="1:19" s="66" customFormat="1" ht="20.25" customHeight="1" x14ac:dyDescent="0.2">
      <c r="A130" s="77" t="s">
        <v>33</v>
      </c>
      <c r="B130" s="78">
        <f>SUM(B118:B129)</f>
        <v>0</v>
      </c>
      <c r="C130" s="78">
        <f t="shared" ref="C130:G130" si="31">SUM(C118:C129)</f>
        <v>0</v>
      </c>
      <c r="D130" s="78"/>
      <c r="E130" s="78">
        <f t="shared" ref="E130:I130" si="32">SUM(E118:E129)</f>
        <v>0</v>
      </c>
      <c r="F130" s="52">
        <f>SUM(F118:F129)</f>
        <v>0</v>
      </c>
      <c r="G130" s="52">
        <f t="shared" ref="G130:K130" si="33">SUM(G118:G129)</f>
        <v>0</v>
      </c>
      <c r="H130" s="158">
        <f>SUM(H118:H129)</f>
        <v>0</v>
      </c>
      <c r="I130" s="159">
        <f>SUM(I118:I129)</f>
        <v>0</v>
      </c>
      <c r="J130" s="78"/>
      <c r="K130" s="111"/>
      <c r="L130" s="73"/>
      <c r="M130" s="73"/>
      <c r="N130" s="73"/>
      <c r="O130" s="93">
        <f>SUM(O118:O129)</f>
        <v>0</v>
      </c>
      <c r="P130" s="93">
        <f>SUM(P118:P129)</f>
        <v>0</v>
      </c>
      <c r="Q130" s="65"/>
      <c r="R130" s="81"/>
      <c r="S130" s="104"/>
    </row>
    <row r="131" spans="1:19" s="66" customFormat="1" ht="40.5" customHeight="1" x14ac:dyDescent="0.2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N131" s="71"/>
    </row>
    <row r="132" spans="1:19" s="81" customFormat="1" ht="20.25" customHeight="1" x14ac:dyDescent="0.2">
      <c r="A132" s="79"/>
      <c r="B132" s="79"/>
      <c r="C132" s="79"/>
      <c r="D132" s="80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</row>
  </sheetData>
  <mergeCells count="82">
    <mergeCell ref="H11:J11"/>
    <mergeCell ref="B11:D11"/>
    <mergeCell ref="F32:G32"/>
    <mergeCell ref="H32:J32"/>
    <mergeCell ref="F53:G53"/>
    <mergeCell ref="H53:J53"/>
    <mergeCell ref="B114:D114"/>
    <mergeCell ref="E114:F114"/>
    <mergeCell ref="G114:J114"/>
    <mergeCell ref="L115:L125"/>
    <mergeCell ref="M115:M125"/>
    <mergeCell ref="B116:D116"/>
    <mergeCell ref="K118:K129"/>
    <mergeCell ref="F116:G116"/>
    <mergeCell ref="H116:J116"/>
    <mergeCell ref="F11:G11"/>
    <mergeCell ref="L11:Q11"/>
    <mergeCell ref="L13:L24"/>
    <mergeCell ref="M13:M24"/>
    <mergeCell ref="N13:N24"/>
    <mergeCell ref="K13:K24"/>
    <mergeCell ref="G7:J7"/>
    <mergeCell ref="E7:F7"/>
    <mergeCell ref="B7:D7"/>
    <mergeCell ref="B9:D9"/>
    <mergeCell ref="E9:F9"/>
    <mergeCell ref="G9:J9"/>
    <mergeCell ref="E28:F28"/>
    <mergeCell ref="G28:J28"/>
    <mergeCell ref="B30:D30"/>
    <mergeCell ref="E30:F30"/>
    <mergeCell ref="G30:J30"/>
    <mergeCell ref="L32:Q32"/>
    <mergeCell ref="L34:L45"/>
    <mergeCell ref="M34:M45"/>
    <mergeCell ref="N34:N45"/>
    <mergeCell ref="K34:K45"/>
    <mergeCell ref="E49:F49"/>
    <mergeCell ref="G49:J49"/>
    <mergeCell ref="B51:D51"/>
    <mergeCell ref="E51:F51"/>
    <mergeCell ref="G51:J51"/>
    <mergeCell ref="L52:L62"/>
    <mergeCell ref="M52:M62"/>
    <mergeCell ref="N52:N62"/>
    <mergeCell ref="K55:K66"/>
    <mergeCell ref="K76:K87"/>
    <mergeCell ref="L76:L87"/>
    <mergeCell ref="M76:M87"/>
    <mergeCell ref="N76:N87"/>
    <mergeCell ref="E70:F70"/>
    <mergeCell ref="G70:J70"/>
    <mergeCell ref="E72:F72"/>
    <mergeCell ref="G72:J72"/>
    <mergeCell ref="F74:G74"/>
    <mergeCell ref="H74:J74"/>
    <mergeCell ref="L74:Q74"/>
    <mergeCell ref="L97:L108"/>
    <mergeCell ref="M97:M108"/>
    <mergeCell ref="N97:N108"/>
    <mergeCell ref="E91:F91"/>
    <mergeCell ref="G91:J91"/>
    <mergeCell ref="E93:F93"/>
    <mergeCell ref="G93:J93"/>
    <mergeCell ref="F95:G95"/>
    <mergeCell ref="H95:J95"/>
    <mergeCell ref="L95:Q95"/>
    <mergeCell ref="E112:F112"/>
    <mergeCell ref="G112:J112"/>
    <mergeCell ref="N115:N125"/>
    <mergeCell ref="B70:D70"/>
    <mergeCell ref="B91:D91"/>
    <mergeCell ref="B112:D112"/>
    <mergeCell ref="B32:D32"/>
    <mergeCell ref="B49:D49"/>
    <mergeCell ref="B28:D28"/>
    <mergeCell ref="B72:D72"/>
    <mergeCell ref="B74:D74"/>
    <mergeCell ref="B53:D53"/>
    <mergeCell ref="B93:D93"/>
    <mergeCell ref="B95:D95"/>
    <mergeCell ref="K97:K108"/>
  </mergeCells>
  <dataValidations count="3">
    <dataValidation type="list" allowBlank="1" showInputMessage="1" showErrorMessage="1" sqref="L13:N13 L55:N55 L34:N34 L97:N97 L76:N76 L118:N118">
      <formula1>"conforme,non conforme"</formula1>
    </dataValidation>
    <dataValidation type="list" allowBlank="1" showInputMessage="1" showErrorMessage="1" sqref="B114:D114 B30:D30 B51:D51 B72:D72 B93:D93">
      <formula1>"100%,90%,80%,70%,60%,50%,"</formula1>
    </dataValidation>
    <dataValidation type="list" allowBlank="1" showInputMessage="1" showErrorMessage="1" promptTitle="Message" prompt="Sélectionner une quotité dans la liste de valeurs à droite dans la cellule" sqref="B9:D9">
      <formula1>"100%,90%,80%,70%,60%,50%,"</formula1>
    </dataValidation>
  </dataValidations>
  <pageMargins left="0.70866141732283472" right="0.70866141732283472" top="0.55118110236220474" bottom="0.55118110236220474" header="0.31496062992125984" footer="0.31496062992125984"/>
  <pageSetup paperSize="9" scale="74" fitToHeight="0" orientation="landscape" r:id="rId1"/>
  <rowBreaks count="5" manualBreakCount="5">
    <brk id="27" max="10" man="1"/>
    <brk id="48" max="9" man="1"/>
    <brk id="69" max="9" man="1"/>
    <brk id="90" max="9" man="1"/>
    <brk id="111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131"/>
  <sheetViews>
    <sheetView view="pageBreakPreview" zoomScale="80" zoomScaleNormal="85" zoomScaleSheetLayoutView="80" workbookViewId="0">
      <pane ySplit="5" topLeftCell="A6" activePane="bottomLeft" state="frozenSplit"/>
      <selection pane="bottomLeft" activeCell="C5" sqref="C5"/>
    </sheetView>
  </sheetViews>
  <sheetFormatPr baseColWidth="10" defaultRowHeight="14.25" x14ac:dyDescent="0.2"/>
  <cols>
    <col min="1" max="1" width="20" style="4" customWidth="1"/>
    <col min="2" max="2" width="18" style="4" customWidth="1"/>
    <col min="3" max="3" width="33.75" style="4" customWidth="1"/>
    <col min="4" max="4" width="12.75" style="4" customWidth="1"/>
    <col min="5" max="5" width="14.25" style="4" customWidth="1"/>
    <col min="6" max="6" width="12.75" style="4" customWidth="1"/>
    <col min="7" max="7" width="29.625" style="4" customWidth="1"/>
    <col min="8" max="8" width="14.75" style="4" customWidth="1"/>
    <col min="9" max="9" width="17.875" style="4" customWidth="1"/>
    <col min="10" max="10" width="15.625" style="4" customWidth="1"/>
    <col min="11" max="11" width="15.625" style="4" hidden="1" customWidth="1"/>
    <col min="12" max="12" width="14.625" style="4" hidden="1" customWidth="1"/>
    <col min="13" max="13" width="14.25" style="4" hidden="1" customWidth="1"/>
    <col min="14" max="14" width="15.875" style="4" hidden="1" customWidth="1"/>
    <col min="15" max="15" width="12.75" style="4" hidden="1" customWidth="1"/>
    <col min="16" max="16" width="28.875" style="4" hidden="1" customWidth="1"/>
    <col min="17" max="18" width="13.375" style="4" customWidth="1"/>
    <col min="19" max="19" width="19.5" style="4" customWidth="1"/>
    <col min="20" max="23" width="11" style="4" customWidth="1"/>
    <col min="24" max="16384" width="11" style="4"/>
  </cols>
  <sheetData>
    <row r="1" spans="1:19" s="2" customFormat="1" ht="51.75" customHeight="1" x14ac:dyDescent="0.2">
      <c r="A1" s="3" t="s">
        <v>78</v>
      </c>
    </row>
    <row r="2" spans="1:19" s="2" customFormat="1" ht="31.5" customHeight="1" x14ac:dyDescent="0.2">
      <c r="A2" s="3"/>
      <c r="B2" s="1"/>
    </row>
    <row r="3" spans="1:19" s="9" customFormat="1" ht="20.25" customHeight="1" x14ac:dyDescent="0.2">
      <c r="A3" s="155" t="s">
        <v>76</v>
      </c>
      <c r="B3" s="153"/>
      <c r="C3" s="10"/>
      <c r="D3" s="10"/>
    </row>
    <row r="4" spans="1:19" s="9" customFormat="1" ht="20.25" customHeight="1" x14ac:dyDescent="0.2">
      <c r="A4" s="155" t="s">
        <v>3</v>
      </c>
      <c r="B4" s="153"/>
      <c r="C4" s="12"/>
      <c r="E4" s="13"/>
      <c r="K4" s="14"/>
    </row>
    <row r="5" spans="1:19" s="9" customFormat="1" ht="20.25" customHeight="1" x14ac:dyDescent="0.2">
      <c r="A5" s="155" t="s">
        <v>52</v>
      </c>
      <c r="B5" s="154"/>
      <c r="C5" s="38"/>
    </row>
    <row r="6" spans="1:19" s="9" customFormat="1" ht="20.25" customHeight="1" x14ac:dyDescent="0.2">
      <c r="B6" s="11"/>
      <c r="C6" s="11"/>
      <c r="E6" s="13"/>
    </row>
    <row r="7" spans="1:19" s="6" customFormat="1" ht="40.5" customHeight="1" x14ac:dyDescent="0.2">
      <c r="A7" s="39" t="s">
        <v>53</v>
      </c>
      <c r="B7" s="129"/>
      <c r="C7" s="130"/>
      <c r="D7" s="131"/>
      <c r="E7" s="127" t="s">
        <v>54</v>
      </c>
      <c r="F7" s="128"/>
      <c r="G7" s="129"/>
      <c r="H7" s="130"/>
      <c r="I7" s="131"/>
      <c r="L7" s="15"/>
    </row>
    <row r="8" spans="1:19" s="66" customFormat="1" ht="40.5" customHeight="1" x14ac:dyDescent="0.2">
      <c r="A8" s="92" t="s">
        <v>65</v>
      </c>
      <c r="B8" s="53"/>
      <c r="C8" s="54"/>
      <c r="D8" s="55"/>
      <c r="E8" s="96" t="s">
        <v>55</v>
      </c>
      <c r="F8" s="56" t="s">
        <v>63</v>
      </c>
      <c r="G8" s="122"/>
      <c r="H8" s="97" t="s">
        <v>64</v>
      </c>
      <c r="I8" s="123"/>
      <c r="J8" s="57"/>
      <c r="M8" s="71"/>
    </row>
    <row r="9" spans="1:19" s="26" customFormat="1" ht="20.25" customHeight="1" x14ac:dyDescent="0.2">
      <c r="A9" s="24"/>
      <c r="B9" s="24"/>
      <c r="C9" s="24"/>
      <c r="D9" s="25"/>
      <c r="E9" s="15"/>
      <c r="F9" s="15"/>
      <c r="G9" s="15"/>
      <c r="H9" s="15"/>
      <c r="I9" s="15"/>
      <c r="J9" s="15"/>
      <c r="K9" s="15"/>
      <c r="L9" s="15"/>
      <c r="M9" s="15"/>
    </row>
    <row r="10" spans="1:19" s="49" customFormat="1" ht="24.75" customHeight="1" x14ac:dyDescent="0.25">
      <c r="A10" s="152" t="s">
        <v>44</v>
      </c>
      <c r="B10" s="152"/>
      <c r="C10" s="152"/>
      <c r="D10" s="134" t="s">
        <v>45</v>
      </c>
      <c r="E10" s="135"/>
      <c r="F10" s="135"/>
      <c r="G10" s="136"/>
      <c r="H10" s="152" t="s">
        <v>46</v>
      </c>
      <c r="I10" s="152"/>
      <c r="J10" s="152"/>
      <c r="K10" s="148" t="s">
        <v>40</v>
      </c>
      <c r="L10" s="148"/>
      <c r="M10" s="148"/>
      <c r="N10" s="148"/>
      <c r="O10" s="148"/>
      <c r="P10" s="148"/>
      <c r="Q10" s="16"/>
      <c r="R10" s="16"/>
      <c r="S10" s="16"/>
    </row>
    <row r="11" spans="1:19" ht="36" customHeight="1" x14ac:dyDescent="0.2">
      <c r="A11" s="28" t="s">
        <v>42</v>
      </c>
      <c r="B11" s="28" t="s">
        <v>19</v>
      </c>
      <c r="C11" s="28" t="s">
        <v>43</v>
      </c>
      <c r="D11" s="83" t="s">
        <v>56</v>
      </c>
      <c r="E11" s="83" t="s">
        <v>67</v>
      </c>
      <c r="F11" s="83" t="s">
        <v>66</v>
      </c>
      <c r="G11" s="83" t="s">
        <v>68</v>
      </c>
      <c r="H11" s="28" t="s">
        <v>18</v>
      </c>
      <c r="I11" s="28" t="s">
        <v>17</v>
      </c>
      <c r="J11" s="28" t="s">
        <v>16</v>
      </c>
      <c r="K11" s="18" t="s">
        <v>37</v>
      </c>
      <c r="L11" s="18" t="s">
        <v>38</v>
      </c>
      <c r="M11" s="18" t="s">
        <v>39</v>
      </c>
      <c r="N11" s="18" t="s">
        <v>20</v>
      </c>
      <c r="O11" s="18" t="s">
        <v>34</v>
      </c>
      <c r="P11" s="18" t="s">
        <v>1</v>
      </c>
      <c r="Q11" s="6"/>
      <c r="R11" s="6"/>
      <c r="S11" s="6"/>
    </row>
    <row r="12" spans="1:19" ht="19.5" customHeight="1" x14ac:dyDescent="0.2">
      <c r="A12" s="45"/>
      <c r="B12" s="46"/>
      <c r="C12" s="46"/>
      <c r="D12" s="43"/>
      <c r="E12" s="43"/>
      <c r="F12" s="43"/>
      <c r="G12" s="46"/>
      <c r="H12" s="47"/>
      <c r="I12" s="59"/>
      <c r="J12" s="48"/>
      <c r="K12" s="19"/>
      <c r="L12" s="19"/>
      <c r="M12" s="19"/>
      <c r="N12" s="33"/>
      <c r="O12" s="33"/>
      <c r="P12" s="19"/>
      <c r="Q12" s="6"/>
      <c r="R12" s="6"/>
      <c r="S12" s="6"/>
    </row>
    <row r="13" spans="1:19" ht="19.5" customHeight="1" x14ac:dyDescent="0.2">
      <c r="A13" s="45"/>
      <c r="B13" s="46"/>
      <c r="C13" s="46"/>
      <c r="D13" s="43"/>
      <c r="E13" s="43"/>
      <c r="F13" s="43"/>
      <c r="G13" s="46"/>
      <c r="H13" s="47"/>
      <c r="I13" s="59"/>
      <c r="J13" s="48"/>
      <c r="K13" s="19"/>
      <c r="L13" s="19"/>
      <c r="M13" s="19"/>
      <c r="N13" s="33"/>
      <c r="O13" s="33"/>
      <c r="P13" s="19"/>
      <c r="Q13" s="6"/>
      <c r="R13" s="6"/>
      <c r="S13" s="6"/>
    </row>
    <row r="14" spans="1:19" ht="19.5" customHeight="1" x14ac:dyDescent="0.2">
      <c r="A14" s="45"/>
      <c r="B14" s="46"/>
      <c r="C14" s="46"/>
      <c r="D14" s="43"/>
      <c r="E14" s="43"/>
      <c r="F14" s="43"/>
      <c r="G14" s="46"/>
      <c r="H14" s="47"/>
      <c r="I14" s="59"/>
      <c r="J14" s="48"/>
      <c r="K14" s="19"/>
      <c r="L14" s="19"/>
      <c r="M14" s="19"/>
      <c r="N14" s="33"/>
      <c r="O14" s="33"/>
      <c r="P14" s="19"/>
      <c r="Q14" s="6"/>
      <c r="R14" s="6"/>
      <c r="S14" s="6"/>
    </row>
    <row r="15" spans="1:19" ht="19.5" customHeight="1" x14ac:dyDescent="0.2">
      <c r="A15" s="45"/>
      <c r="B15" s="46"/>
      <c r="C15" s="46"/>
      <c r="D15" s="43"/>
      <c r="E15" s="43"/>
      <c r="F15" s="43"/>
      <c r="G15" s="46"/>
      <c r="H15" s="47"/>
      <c r="I15" s="59"/>
      <c r="J15" s="48"/>
      <c r="K15" s="19"/>
      <c r="L15" s="19"/>
      <c r="M15" s="19"/>
      <c r="N15" s="33"/>
      <c r="O15" s="33"/>
      <c r="P15" s="19"/>
      <c r="Q15" s="6"/>
      <c r="R15" s="6"/>
      <c r="S15" s="6"/>
    </row>
    <row r="16" spans="1:19" ht="19.5" customHeight="1" x14ac:dyDescent="0.2">
      <c r="A16" s="45"/>
      <c r="B16" s="46"/>
      <c r="C16" s="46"/>
      <c r="D16" s="102"/>
      <c r="E16" s="60"/>
      <c r="F16" s="103"/>
      <c r="G16" s="47"/>
      <c r="H16" s="47"/>
      <c r="I16" s="59"/>
      <c r="J16" s="48"/>
      <c r="K16" s="19"/>
      <c r="L16" s="19"/>
      <c r="M16" s="19"/>
      <c r="N16" s="33"/>
      <c r="O16" s="33"/>
      <c r="P16" s="19"/>
      <c r="Q16" s="6"/>
      <c r="R16" s="6"/>
      <c r="S16" s="6"/>
    </row>
    <row r="17" spans="1:26" ht="19.5" customHeight="1" x14ac:dyDescent="0.2">
      <c r="A17" s="45"/>
      <c r="B17" s="46"/>
      <c r="C17" s="46"/>
      <c r="D17" s="102"/>
      <c r="E17" s="60"/>
      <c r="F17" s="103"/>
      <c r="G17" s="47"/>
      <c r="H17" s="47"/>
      <c r="I17" s="59"/>
      <c r="J17" s="48"/>
      <c r="K17" s="19"/>
      <c r="L17" s="19"/>
      <c r="M17" s="19"/>
      <c r="N17" s="33"/>
      <c r="O17" s="33"/>
      <c r="P17" s="19"/>
      <c r="Q17" s="6"/>
      <c r="R17" s="6"/>
      <c r="S17" s="6"/>
    </row>
    <row r="18" spans="1:26" ht="19.5" customHeight="1" x14ac:dyDescent="0.2">
      <c r="A18" s="45"/>
      <c r="B18" s="46"/>
      <c r="C18" s="46"/>
      <c r="D18" s="102"/>
      <c r="E18" s="60"/>
      <c r="F18" s="103"/>
      <c r="G18" s="47"/>
      <c r="H18" s="47"/>
      <c r="I18" s="59"/>
      <c r="J18" s="48"/>
      <c r="K18" s="19"/>
      <c r="L18" s="19"/>
      <c r="M18" s="19"/>
      <c r="N18" s="33"/>
      <c r="O18" s="33"/>
      <c r="P18" s="19"/>
      <c r="Q18" s="6"/>
      <c r="R18" s="6"/>
      <c r="S18" s="6"/>
    </row>
    <row r="19" spans="1:26" ht="19.5" customHeight="1" x14ac:dyDescent="0.2">
      <c r="A19" s="45"/>
      <c r="B19" s="46"/>
      <c r="C19" s="46"/>
      <c r="D19" s="102"/>
      <c r="E19" s="60"/>
      <c r="F19" s="103"/>
      <c r="G19" s="47"/>
      <c r="H19" s="47"/>
      <c r="I19" s="59"/>
      <c r="J19" s="48"/>
      <c r="K19" s="19"/>
      <c r="L19" s="19"/>
      <c r="M19" s="19"/>
      <c r="N19" s="33"/>
      <c r="O19" s="33"/>
      <c r="P19" s="19"/>
      <c r="Q19" s="6"/>
      <c r="R19" s="6"/>
      <c r="S19" s="6"/>
    </row>
    <row r="20" spans="1:26" ht="19.5" customHeight="1" x14ac:dyDescent="0.2">
      <c r="A20" s="45"/>
      <c r="B20" s="46"/>
      <c r="C20" s="46"/>
      <c r="D20" s="102"/>
      <c r="E20" s="60"/>
      <c r="F20" s="103"/>
      <c r="G20" s="47"/>
      <c r="H20" s="47"/>
      <c r="I20" s="59"/>
      <c r="J20" s="48"/>
      <c r="K20" s="19"/>
      <c r="L20" s="19"/>
      <c r="M20" s="19"/>
      <c r="N20" s="33"/>
      <c r="O20" s="33"/>
      <c r="P20" s="19"/>
      <c r="Q20" s="6"/>
      <c r="R20" s="6"/>
      <c r="S20" s="6"/>
    </row>
    <row r="21" spans="1:26" ht="19.5" customHeight="1" x14ac:dyDescent="0.2">
      <c r="A21" s="45"/>
      <c r="B21" s="46"/>
      <c r="C21" s="46"/>
      <c r="D21" s="102"/>
      <c r="E21" s="60"/>
      <c r="F21" s="103"/>
      <c r="G21" s="47"/>
      <c r="H21" s="47"/>
      <c r="I21" s="59"/>
      <c r="J21" s="48"/>
      <c r="K21" s="19"/>
      <c r="L21" s="19"/>
      <c r="M21" s="19"/>
      <c r="N21" s="33"/>
      <c r="O21" s="33"/>
      <c r="P21" s="19"/>
      <c r="Q21" s="6"/>
      <c r="R21" s="6"/>
      <c r="S21" s="6"/>
    </row>
    <row r="22" spans="1:26" ht="19.5" customHeight="1" x14ac:dyDescent="0.2">
      <c r="A22" s="45"/>
      <c r="B22" s="46"/>
      <c r="C22" s="46"/>
      <c r="D22" s="102"/>
      <c r="E22" s="60"/>
      <c r="F22" s="103"/>
      <c r="G22" s="47"/>
      <c r="H22" s="47"/>
      <c r="I22" s="59"/>
      <c r="J22" s="48"/>
      <c r="K22" s="19"/>
      <c r="L22" s="19"/>
      <c r="M22" s="19"/>
      <c r="N22" s="33"/>
      <c r="O22" s="33"/>
      <c r="P22" s="19"/>
      <c r="Q22" s="6"/>
      <c r="R22" s="6"/>
      <c r="S22" s="6"/>
    </row>
    <row r="23" spans="1:26" ht="19.5" customHeight="1" x14ac:dyDescent="0.2">
      <c r="A23" s="45"/>
      <c r="B23" s="46"/>
      <c r="C23" s="46"/>
      <c r="D23" s="102"/>
      <c r="E23" s="60"/>
      <c r="F23" s="103"/>
      <c r="G23" s="47"/>
      <c r="H23" s="47"/>
      <c r="I23" s="59"/>
      <c r="J23" s="48"/>
      <c r="K23" s="19"/>
      <c r="L23" s="19"/>
      <c r="M23" s="19"/>
      <c r="N23" s="33"/>
      <c r="O23" s="33"/>
      <c r="P23" s="19"/>
      <c r="Q23" s="6"/>
      <c r="R23" s="6"/>
      <c r="S23" s="6"/>
    </row>
    <row r="24" spans="1:26" ht="37.5" customHeight="1" x14ac:dyDescent="0.2">
      <c r="A24" s="29"/>
      <c r="B24" s="30"/>
      <c r="C24" s="30"/>
      <c r="D24" s="149" t="s">
        <v>57</v>
      </c>
      <c r="E24" s="150"/>
      <c r="F24" s="150"/>
      <c r="G24" s="151"/>
      <c r="H24" s="41">
        <f>SUM(H12:H23)</f>
        <v>0</v>
      </c>
      <c r="I24" s="100"/>
      <c r="J24" s="101"/>
      <c r="K24" s="99"/>
      <c r="L24" s="31"/>
      <c r="M24" s="31"/>
      <c r="N24" s="32" t="str">
        <f>IF(SUM(N12:N23)=0,"",SUM(N12:N23))</f>
        <v/>
      </c>
      <c r="O24" s="32" t="str">
        <f>IF(SUM(O12:O23)=0,"",SUM(O12:O23))</f>
        <v/>
      </c>
      <c r="P24" s="6"/>
      <c r="Q24" s="6"/>
      <c r="R24" s="6"/>
      <c r="S24" s="6"/>
    </row>
    <row r="25" spans="1:26" x14ac:dyDescent="0.2">
      <c r="X25" s="37"/>
      <c r="Y25" s="37"/>
      <c r="Z25" s="37"/>
    </row>
    <row r="26" spans="1:26" s="9" customFormat="1" ht="20.25" customHeight="1" x14ac:dyDescent="0.2">
      <c r="B26" s="11"/>
      <c r="C26" s="11"/>
      <c r="E26" s="13"/>
    </row>
    <row r="28" spans="1:26" s="66" customFormat="1" ht="40.5" customHeight="1" x14ac:dyDescent="0.2">
      <c r="A28" s="92" t="s">
        <v>53</v>
      </c>
      <c r="B28" s="129"/>
      <c r="C28" s="130"/>
      <c r="D28" s="131"/>
      <c r="E28" s="127" t="s">
        <v>54</v>
      </c>
      <c r="F28" s="128"/>
      <c r="G28" s="129"/>
      <c r="H28" s="130"/>
      <c r="I28" s="131"/>
      <c r="L28" s="71"/>
    </row>
    <row r="29" spans="1:26" s="66" customFormat="1" ht="40.5" customHeight="1" x14ac:dyDescent="0.2">
      <c r="A29" s="92" t="s">
        <v>65</v>
      </c>
      <c r="B29" s="53"/>
      <c r="C29" s="54"/>
      <c r="D29" s="55"/>
      <c r="E29" s="96" t="s">
        <v>55</v>
      </c>
      <c r="F29" s="56" t="s">
        <v>63</v>
      </c>
      <c r="G29" s="122"/>
      <c r="H29" s="121" t="s">
        <v>64</v>
      </c>
      <c r="I29" s="123"/>
      <c r="J29" s="57"/>
      <c r="M29" s="71"/>
    </row>
    <row r="30" spans="1:26" s="81" customFormat="1" ht="20.25" customHeight="1" x14ac:dyDescent="0.2">
      <c r="A30" s="79"/>
      <c r="B30" s="79"/>
      <c r="C30" s="79"/>
      <c r="D30" s="80"/>
      <c r="E30" s="71"/>
      <c r="F30" s="71"/>
      <c r="G30" s="71"/>
      <c r="H30" s="71"/>
      <c r="I30" s="71"/>
      <c r="J30" s="71"/>
      <c r="K30" s="71"/>
      <c r="L30" s="71"/>
      <c r="M30" s="71"/>
    </row>
    <row r="31" spans="1:26" s="49" customFormat="1" ht="24.75" customHeight="1" x14ac:dyDescent="0.25">
      <c r="A31" s="152" t="s">
        <v>44</v>
      </c>
      <c r="B31" s="152"/>
      <c r="C31" s="152"/>
      <c r="D31" s="134" t="s">
        <v>45</v>
      </c>
      <c r="E31" s="135"/>
      <c r="F31" s="135"/>
      <c r="G31" s="136"/>
      <c r="H31" s="152" t="s">
        <v>46</v>
      </c>
      <c r="I31" s="152"/>
      <c r="J31" s="152"/>
      <c r="K31" s="148" t="s">
        <v>40</v>
      </c>
      <c r="L31" s="148"/>
      <c r="M31" s="148"/>
      <c r="N31" s="148"/>
      <c r="O31" s="148"/>
      <c r="P31" s="148"/>
      <c r="Q31" s="72"/>
      <c r="R31" s="72"/>
      <c r="S31" s="72"/>
    </row>
    <row r="32" spans="1:26" s="63" customFormat="1" ht="36" customHeight="1" x14ac:dyDescent="0.2">
      <c r="A32" s="83" t="s">
        <v>42</v>
      </c>
      <c r="B32" s="83" t="s">
        <v>19</v>
      </c>
      <c r="C32" s="83" t="s">
        <v>43</v>
      </c>
      <c r="D32" s="83" t="s">
        <v>56</v>
      </c>
      <c r="E32" s="83" t="s">
        <v>67</v>
      </c>
      <c r="F32" s="83" t="s">
        <v>66</v>
      </c>
      <c r="G32" s="83" t="s">
        <v>68</v>
      </c>
      <c r="H32" s="83" t="s">
        <v>18</v>
      </c>
      <c r="I32" s="83" t="s">
        <v>17</v>
      </c>
      <c r="J32" s="83" t="s">
        <v>16</v>
      </c>
      <c r="K32" s="98" t="s">
        <v>37</v>
      </c>
      <c r="L32" s="98" t="s">
        <v>38</v>
      </c>
      <c r="M32" s="98" t="s">
        <v>39</v>
      </c>
      <c r="N32" s="98" t="s">
        <v>20</v>
      </c>
      <c r="O32" s="98" t="s">
        <v>34</v>
      </c>
      <c r="P32" s="98" t="s">
        <v>1</v>
      </c>
      <c r="Q32" s="66"/>
      <c r="R32" s="66"/>
      <c r="S32" s="66"/>
    </row>
    <row r="33" spans="1:26" s="63" customFormat="1" ht="19.5" customHeight="1" x14ac:dyDescent="0.2">
      <c r="A33" s="45"/>
      <c r="B33" s="46"/>
      <c r="C33" s="46"/>
      <c r="D33" s="102"/>
      <c r="E33" s="60"/>
      <c r="F33" s="103"/>
      <c r="G33" s="47"/>
      <c r="H33" s="47"/>
      <c r="I33" s="59"/>
      <c r="J33" s="48"/>
      <c r="K33" s="74"/>
      <c r="L33" s="74"/>
      <c r="M33" s="74"/>
      <c r="N33" s="90"/>
      <c r="O33" s="90"/>
      <c r="P33" s="74"/>
      <c r="Q33" s="66"/>
      <c r="R33" s="66"/>
      <c r="S33" s="66"/>
    </row>
    <row r="34" spans="1:26" s="63" customFormat="1" ht="19.5" customHeight="1" x14ac:dyDescent="0.2">
      <c r="A34" s="45"/>
      <c r="B34" s="46"/>
      <c r="C34" s="46"/>
      <c r="D34" s="102"/>
      <c r="E34" s="60"/>
      <c r="F34" s="103"/>
      <c r="G34" s="47"/>
      <c r="H34" s="47"/>
      <c r="I34" s="59"/>
      <c r="J34" s="48"/>
      <c r="K34" s="74"/>
      <c r="L34" s="74"/>
      <c r="M34" s="74"/>
      <c r="N34" s="90"/>
      <c r="O34" s="90"/>
      <c r="P34" s="74"/>
      <c r="Q34" s="66"/>
      <c r="R34" s="66"/>
      <c r="S34" s="66"/>
    </row>
    <row r="35" spans="1:26" s="63" customFormat="1" ht="19.5" customHeight="1" x14ac:dyDescent="0.2">
      <c r="A35" s="45"/>
      <c r="B35" s="46"/>
      <c r="C35" s="46"/>
      <c r="D35" s="102"/>
      <c r="E35" s="60"/>
      <c r="F35" s="103"/>
      <c r="G35" s="47"/>
      <c r="H35" s="47"/>
      <c r="I35" s="59"/>
      <c r="J35" s="48"/>
      <c r="K35" s="74"/>
      <c r="L35" s="74"/>
      <c r="M35" s="74"/>
      <c r="N35" s="90"/>
      <c r="O35" s="90"/>
      <c r="P35" s="74"/>
      <c r="Q35" s="66"/>
      <c r="R35" s="66"/>
      <c r="S35" s="66"/>
    </row>
    <row r="36" spans="1:26" s="63" customFormat="1" ht="19.5" customHeight="1" x14ac:dyDescent="0.2">
      <c r="A36" s="45"/>
      <c r="B36" s="46"/>
      <c r="C36" s="46"/>
      <c r="D36" s="102"/>
      <c r="E36" s="60"/>
      <c r="F36" s="103"/>
      <c r="G36" s="47"/>
      <c r="H36" s="47"/>
      <c r="I36" s="59"/>
      <c r="J36" s="48"/>
      <c r="K36" s="74"/>
      <c r="L36" s="74"/>
      <c r="M36" s="74"/>
      <c r="N36" s="90"/>
      <c r="O36" s="90"/>
      <c r="P36" s="74"/>
      <c r="Q36" s="66"/>
      <c r="R36" s="66"/>
      <c r="S36" s="66"/>
    </row>
    <row r="37" spans="1:26" s="63" customFormat="1" ht="19.5" customHeight="1" x14ac:dyDescent="0.2">
      <c r="A37" s="45"/>
      <c r="B37" s="46"/>
      <c r="C37" s="46"/>
      <c r="D37" s="102"/>
      <c r="E37" s="60"/>
      <c r="F37" s="103"/>
      <c r="G37" s="47"/>
      <c r="H37" s="47"/>
      <c r="I37" s="59"/>
      <c r="J37" s="48"/>
      <c r="K37" s="74"/>
      <c r="L37" s="74"/>
      <c r="M37" s="74"/>
      <c r="N37" s="90"/>
      <c r="O37" s="90"/>
      <c r="P37" s="74"/>
      <c r="Q37" s="66"/>
      <c r="R37" s="66"/>
      <c r="S37" s="66"/>
    </row>
    <row r="38" spans="1:26" s="63" customFormat="1" ht="19.5" customHeight="1" x14ac:dyDescent="0.2">
      <c r="A38" s="45"/>
      <c r="B38" s="46"/>
      <c r="C38" s="46"/>
      <c r="D38" s="102"/>
      <c r="E38" s="60"/>
      <c r="F38" s="103"/>
      <c r="G38" s="47"/>
      <c r="H38" s="47"/>
      <c r="I38" s="59"/>
      <c r="J38" s="48"/>
      <c r="K38" s="74"/>
      <c r="L38" s="74"/>
      <c r="M38" s="74"/>
      <c r="N38" s="90"/>
      <c r="O38" s="90"/>
      <c r="P38" s="74"/>
      <c r="Q38" s="66"/>
      <c r="R38" s="66"/>
      <c r="S38" s="66"/>
    </row>
    <row r="39" spans="1:26" s="63" customFormat="1" ht="19.5" customHeight="1" x14ac:dyDescent="0.2">
      <c r="A39" s="45"/>
      <c r="B39" s="46"/>
      <c r="C39" s="46"/>
      <c r="D39" s="102"/>
      <c r="E39" s="60"/>
      <c r="F39" s="103"/>
      <c r="G39" s="47"/>
      <c r="H39" s="47"/>
      <c r="I39" s="59"/>
      <c r="J39" s="48"/>
      <c r="K39" s="74"/>
      <c r="L39" s="74"/>
      <c r="M39" s="74"/>
      <c r="N39" s="90"/>
      <c r="O39" s="90"/>
      <c r="P39" s="74"/>
      <c r="Q39" s="66"/>
      <c r="R39" s="66"/>
      <c r="S39" s="66"/>
    </row>
    <row r="40" spans="1:26" s="63" customFormat="1" ht="19.5" customHeight="1" x14ac:dyDescent="0.2">
      <c r="A40" s="45"/>
      <c r="B40" s="46"/>
      <c r="C40" s="46"/>
      <c r="D40" s="102"/>
      <c r="E40" s="60"/>
      <c r="F40" s="103"/>
      <c r="G40" s="47"/>
      <c r="H40" s="47"/>
      <c r="I40" s="59"/>
      <c r="J40" s="48"/>
      <c r="K40" s="74"/>
      <c r="L40" s="74"/>
      <c r="M40" s="74"/>
      <c r="N40" s="90"/>
      <c r="O40" s="90"/>
      <c r="P40" s="74"/>
      <c r="Q40" s="66"/>
      <c r="R40" s="66"/>
      <c r="S40" s="66"/>
    </row>
    <row r="41" spans="1:26" s="63" customFormat="1" ht="19.5" customHeight="1" x14ac:dyDescent="0.2">
      <c r="A41" s="45"/>
      <c r="B41" s="46"/>
      <c r="C41" s="46"/>
      <c r="D41" s="102"/>
      <c r="E41" s="60"/>
      <c r="F41" s="103"/>
      <c r="G41" s="47"/>
      <c r="H41" s="47"/>
      <c r="I41" s="59"/>
      <c r="J41" s="48"/>
      <c r="K41" s="74"/>
      <c r="L41" s="74"/>
      <c r="M41" s="74"/>
      <c r="N41" s="90"/>
      <c r="O41" s="90"/>
      <c r="P41" s="74"/>
      <c r="Q41" s="66"/>
      <c r="R41" s="66"/>
      <c r="S41" s="66"/>
    </row>
    <row r="42" spans="1:26" s="63" customFormat="1" ht="19.5" customHeight="1" x14ac:dyDescent="0.2">
      <c r="A42" s="45"/>
      <c r="B42" s="46"/>
      <c r="C42" s="46"/>
      <c r="D42" s="102"/>
      <c r="E42" s="60"/>
      <c r="F42" s="103"/>
      <c r="G42" s="47"/>
      <c r="H42" s="47"/>
      <c r="I42" s="59"/>
      <c r="J42" s="48"/>
      <c r="K42" s="74"/>
      <c r="L42" s="74"/>
      <c r="M42" s="74"/>
      <c r="N42" s="90"/>
      <c r="O42" s="90"/>
      <c r="P42" s="74"/>
      <c r="Q42" s="66"/>
      <c r="R42" s="66"/>
      <c r="S42" s="66"/>
    </row>
    <row r="43" spans="1:26" s="63" customFormat="1" ht="19.5" customHeight="1" x14ac:dyDescent="0.2">
      <c r="A43" s="45"/>
      <c r="B43" s="46"/>
      <c r="C43" s="46"/>
      <c r="D43" s="102"/>
      <c r="E43" s="60"/>
      <c r="F43" s="103"/>
      <c r="G43" s="47"/>
      <c r="H43" s="47"/>
      <c r="I43" s="59"/>
      <c r="J43" s="48"/>
      <c r="K43" s="74"/>
      <c r="L43" s="74"/>
      <c r="M43" s="74"/>
      <c r="N43" s="90"/>
      <c r="O43" s="90"/>
      <c r="P43" s="74"/>
      <c r="Q43" s="66"/>
      <c r="R43" s="66"/>
      <c r="S43" s="66"/>
    </row>
    <row r="44" spans="1:26" s="63" customFormat="1" ht="19.5" customHeight="1" x14ac:dyDescent="0.2">
      <c r="A44" s="45"/>
      <c r="B44" s="46"/>
      <c r="C44" s="46"/>
      <c r="D44" s="102"/>
      <c r="E44" s="60"/>
      <c r="F44" s="103"/>
      <c r="G44" s="47"/>
      <c r="H44" s="47"/>
      <c r="I44" s="59"/>
      <c r="J44" s="48"/>
      <c r="K44" s="74"/>
      <c r="L44" s="74"/>
      <c r="M44" s="74"/>
      <c r="N44" s="90"/>
      <c r="O44" s="90"/>
      <c r="P44" s="74"/>
      <c r="Q44" s="66"/>
      <c r="R44" s="66"/>
      <c r="S44" s="66"/>
    </row>
    <row r="45" spans="1:26" s="63" customFormat="1" ht="37.5" customHeight="1" x14ac:dyDescent="0.2">
      <c r="A45" s="84"/>
      <c r="B45" s="85"/>
      <c r="C45" s="85"/>
      <c r="D45" s="149" t="s">
        <v>57</v>
      </c>
      <c r="E45" s="150"/>
      <c r="F45" s="150"/>
      <c r="G45" s="151"/>
      <c r="H45" s="94">
        <f>SUM(H33:H44)</f>
        <v>0</v>
      </c>
      <c r="I45" s="86"/>
      <c r="J45" s="87"/>
      <c r="K45" s="88"/>
      <c r="L45" s="88"/>
      <c r="M45" s="88"/>
      <c r="N45" s="89" t="str">
        <f>IF(SUM(N33:N44)=0,"",SUM(N33:N44))</f>
        <v/>
      </c>
      <c r="O45" s="89" t="str">
        <f>IF(SUM(O33:O44)=0,"",SUM(O33:O44))</f>
        <v/>
      </c>
      <c r="P45" s="66"/>
      <c r="Q45" s="66"/>
      <c r="R45" s="66"/>
      <c r="S45" s="66"/>
    </row>
    <row r="46" spans="1:26" s="63" customFormat="1" x14ac:dyDescent="0.2">
      <c r="X46" s="91"/>
      <c r="Y46" s="91"/>
      <c r="Z46" s="91"/>
    </row>
    <row r="47" spans="1:26" s="68" customFormat="1" ht="20.25" customHeight="1" x14ac:dyDescent="0.2">
      <c r="B47" s="69"/>
      <c r="C47" s="69"/>
      <c r="E47" s="70"/>
    </row>
    <row r="49" spans="1:19" s="66" customFormat="1" ht="40.5" customHeight="1" x14ac:dyDescent="0.2">
      <c r="A49" s="92" t="s">
        <v>53</v>
      </c>
      <c r="B49" s="129"/>
      <c r="C49" s="130"/>
      <c r="D49" s="131"/>
      <c r="E49" s="127" t="s">
        <v>54</v>
      </c>
      <c r="F49" s="128"/>
      <c r="G49" s="129"/>
      <c r="H49" s="130"/>
      <c r="I49" s="131"/>
      <c r="L49" s="71"/>
    </row>
    <row r="50" spans="1:19" s="66" customFormat="1" ht="40.5" customHeight="1" x14ac:dyDescent="0.2">
      <c r="A50" s="92" t="s">
        <v>65</v>
      </c>
      <c r="B50" s="53"/>
      <c r="C50" s="54"/>
      <c r="D50" s="55"/>
      <c r="E50" s="96" t="s">
        <v>55</v>
      </c>
      <c r="F50" s="56" t="s">
        <v>63</v>
      </c>
      <c r="G50" s="122"/>
      <c r="H50" s="121" t="s">
        <v>64</v>
      </c>
      <c r="I50" s="123"/>
      <c r="J50" s="57"/>
      <c r="M50" s="71"/>
    </row>
    <row r="51" spans="1:19" s="81" customFormat="1" ht="20.25" customHeight="1" x14ac:dyDescent="0.2">
      <c r="A51" s="79"/>
      <c r="B51" s="79"/>
      <c r="C51" s="79"/>
      <c r="D51" s="80"/>
      <c r="E51" s="71"/>
      <c r="F51" s="71"/>
      <c r="G51" s="71"/>
      <c r="H51" s="71"/>
      <c r="I51" s="71"/>
      <c r="J51" s="71"/>
      <c r="K51" s="71"/>
      <c r="L51" s="71"/>
      <c r="M51" s="71"/>
    </row>
    <row r="52" spans="1:19" s="49" customFormat="1" ht="24.75" customHeight="1" x14ac:dyDescent="0.25">
      <c r="A52" s="152" t="s">
        <v>44</v>
      </c>
      <c r="B52" s="152"/>
      <c r="C52" s="152"/>
      <c r="D52" s="134" t="s">
        <v>45</v>
      </c>
      <c r="E52" s="135"/>
      <c r="F52" s="135"/>
      <c r="G52" s="136"/>
      <c r="H52" s="152" t="s">
        <v>46</v>
      </c>
      <c r="I52" s="152"/>
      <c r="J52" s="152"/>
      <c r="K52" s="148" t="s">
        <v>40</v>
      </c>
      <c r="L52" s="148"/>
      <c r="M52" s="148"/>
      <c r="N52" s="148"/>
      <c r="O52" s="148"/>
      <c r="P52" s="148"/>
      <c r="Q52" s="72"/>
      <c r="R52" s="72"/>
      <c r="S52" s="72"/>
    </row>
    <row r="53" spans="1:19" s="63" customFormat="1" ht="36" customHeight="1" x14ac:dyDescent="0.2">
      <c r="A53" s="83" t="s">
        <v>42</v>
      </c>
      <c r="B53" s="83" t="s">
        <v>19</v>
      </c>
      <c r="C53" s="83" t="s">
        <v>43</v>
      </c>
      <c r="D53" s="83" t="s">
        <v>56</v>
      </c>
      <c r="E53" s="83" t="s">
        <v>67</v>
      </c>
      <c r="F53" s="83" t="s">
        <v>66</v>
      </c>
      <c r="G53" s="83" t="s">
        <v>68</v>
      </c>
      <c r="H53" s="83" t="s">
        <v>18</v>
      </c>
      <c r="I53" s="83" t="s">
        <v>17</v>
      </c>
      <c r="J53" s="83" t="s">
        <v>16</v>
      </c>
      <c r="K53" s="98" t="s">
        <v>37</v>
      </c>
      <c r="L53" s="98" t="s">
        <v>38</v>
      </c>
      <c r="M53" s="98" t="s">
        <v>39</v>
      </c>
      <c r="N53" s="98" t="s">
        <v>20</v>
      </c>
      <c r="O53" s="98" t="s">
        <v>34</v>
      </c>
      <c r="P53" s="98" t="s">
        <v>1</v>
      </c>
      <c r="Q53" s="66"/>
      <c r="R53" s="66"/>
      <c r="S53" s="66"/>
    </row>
    <row r="54" spans="1:19" s="63" customFormat="1" ht="19.5" customHeight="1" x14ac:dyDescent="0.2">
      <c r="A54" s="45"/>
      <c r="B54" s="46"/>
      <c r="C54" s="46"/>
      <c r="D54" s="102"/>
      <c r="E54" s="60"/>
      <c r="F54" s="103"/>
      <c r="G54" s="47"/>
      <c r="H54" s="47"/>
      <c r="I54" s="59"/>
      <c r="J54" s="48"/>
      <c r="K54" s="74"/>
      <c r="L54" s="74"/>
      <c r="M54" s="74"/>
      <c r="N54" s="90"/>
      <c r="O54" s="90"/>
      <c r="P54" s="74"/>
      <c r="Q54" s="66"/>
      <c r="R54" s="66"/>
      <c r="S54" s="66"/>
    </row>
    <row r="55" spans="1:19" s="63" customFormat="1" ht="19.5" customHeight="1" x14ac:dyDescent="0.2">
      <c r="A55" s="45"/>
      <c r="B55" s="46"/>
      <c r="C55" s="46"/>
      <c r="D55" s="102"/>
      <c r="E55" s="60"/>
      <c r="F55" s="103"/>
      <c r="G55" s="47"/>
      <c r="H55" s="47"/>
      <c r="I55" s="59"/>
      <c r="J55" s="48"/>
      <c r="K55" s="74"/>
      <c r="L55" s="74"/>
      <c r="M55" s="74"/>
      <c r="N55" s="90"/>
      <c r="O55" s="90"/>
      <c r="P55" s="74"/>
      <c r="Q55" s="66"/>
      <c r="R55" s="66"/>
      <c r="S55" s="66"/>
    </row>
    <row r="56" spans="1:19" s="63" customFormat="1" ht="19.5" customHeight="1" x14ac:dyDescent="0.2">
      <c r="A56" s="45"/>
      <c r="B56" s="46"/>
      <c r="C56" s="46"/>
      <c r="D56" s="102"/>
      <c r="E56" s="60"/>
      <c r="F56" s="103"/>
      <c r="G56" s="47"/>
      <c r="H56" s="47"/>
      <c r="I56" s="59"/>
      <c r="J56" s="48"/>
      <c r="K56" s="74"/>
      <c r="L56" s="74"/>
      <c r="M56" s="74"/>
      <c r="N56" s="90"/>
      <c r="O56" s="90"/>
      <c r="P56" s="74"/>
      <c r="Q56" s="66"/>
      <c r="R56" s="66"/>
      <c r="S56" s="66"/>
    </row>
    <row r="57" spans="1:19" s="63" customFormat="1" ht="19.5" customHeight="1" x14ac:dyDescent="0.2">
      <c r="A57" s="45"/>
      <c r="B57" s="46"/>
      <c r="C57" s="46"/>
      <c r="D57" s="102"/>
      <c r="E57" s="60"/>
      <c r="F57" s="103"/>
      <c r="G57" s="47"/>
      <c r="H57" s="47"/>
      <c r="I57" s="59"/>
      <c r="J57" s="48"/>
      <c r="K57" s="74"/>
      <c r="L57" s="74"/>
      <c r="M57" s="74"/>
      <c r="N57" s="90"/>
      <c r="O57" s="90"/>
      <c r="P57" s="74"/>
      <c r="Q57" s="66"/>
      <c r="R57" s="66"/>
      <c r="S57" s="66"/>
    </row>
    <row r="58" spans="1:19" s="63" customFormat="1" ht="19.5" customHeight="1" x14ac:dyDescent="0.2">
      <c r="A58" s="45"/>
      <c r="B58" s="46"/>
      <c r="C58" s="46"/>
      <c r="D58" s="102"/>
      <c r="E58" s="60"/>
      <c r="F58" s="103"/>
      <c r="G58" s="47"/>
      <c r="H58" s="47"/>
      <c r="I58" s="59"/>
      <c r="J58" s="48"/>
      <c r="K58" s="74"/>
      <c r="L58" s="74"/>
      <c r="M58" s="74"/>
      <c r="N58" s="90"/>
      <c r="O58" s="90"/>
      <c r="P58" s="74"/>
      <c r="Q58" s="66"/>
      <c r="R58" s="66"/>
      <c r="S58" s="66"/>
    </row>
    <row r="59" spans="1:19" s="63" customFormat="1" ht="19.5" customHeight="1" x14ac:dyDescent="0.2">
      <c r="A59" s="45"/>
      <c r="B59" s="46"/>
      <c r="C59" s="46"/>
      <c r="D59" s="102"/>
      <c r="E59" s="60"/>
      <c r="F59" s="103"/>
      <c r="G59" s="47"/>
      <c r="H59" s="47"/>
      <c r="I59" s="59"/>
      <c r="J59" s="48"/>
      <c r="K59" s="74"/>
      <c r="L59" s="74"/>
      <c r="M59" s="74"/>
      <c r="N59" s="90"/>
      <c r="O59" s="90"/>
      <c r="P59" s="74"/>
      <c r="Q59" s="66"/>
      <c r="R59" s="66"/>
      <c r="S59" s="66"/>
    </row>
    <row r="60" spans="1:19" s="63" customFormat="1" ht="19.5" customHeight="1" x14ac:dyDescent="0.2">
      <c r="A60" s="45"/>
      <c r="B60" s="46"/>
      <c r="C60" s="46"/>
      <c r="D60" s="102"/>
      <c r="E60" s="60"/>
      <c r="F60" s="103"/>
      <c r="G60" s="47"/>
      <c r="H60" s="47"/>
      <c r="I60" s="59"/>
      <c r="J60" s="48"/>
      <c r="K60" s="74"/>
      <c r="L60" s="74"/>
      <c r="M60" s="74"/>
      <c r="N60" s="90"/>
      <c r="O60" s="90"/>
      <c r="P60" s="74"/>
      <c r="Q60" s="66"/>
      <c r="R60" s="66"/>
      <c r="S60" s="66"/>
    </row>
    <row r="61" spans="1:19" s="63" customFormat="1" ht="19.5" customHeight="1" x14ac:dyDescent="0.2">
      <c r="A61" s="45"/>
      <c r="B61" s="46"/>
      <c r="C61" s="46"/>
      <c r="D61" s="102"/>
      <c r="E61" s="60"/>
      <c r="F61" s="103"/>
      <c r="G61" s="47"/>
      <c r="H61" s="47"/>
      <c r="I61" s="59"/>
      <c r="J61" s="48"/>
      <c r="K61" s="74"/>
      <c r="L61" s="74"/>
      <c r="M61" s="74"/>
      <c r="N61" s="90"/>
      <c r="O61" s="90"/>
      <c r="P61" s="74"/>
      <c r="Q61" s="66"/>
      <c r="R61" s="66"/>
      <c r="S61" s="66"/>
    </row>
    <row r="62" spans="1:19" s="63" customFormat="1" ht="19.5" customHeight="1" x14ac:dyDescent="0.2">
      <c r="A62" s="45"/>
      <c r="B62" s="46"/>
      <c r="C62" s="46"/>
      <c r="D62" s="102"/>
      <c r="E62" s="60"/>
      <c r="F62" s="103"/>
      <c r="G62" s="47"/>
      <c r="H62" s="47"/>
      <c r="I62" s="59"/>
      <c r="J62" s="48"/>
      <c r="K62" s="74"/>
      <c r="L62" s="74"/>
      <c r="M62" s="74"/>
      <c r="N62" s="90"/>
      <c r="O62" s="90"/>
      <c r="P62" s="74"/>
      <c r="Q62" s="66"/>
      <c r="R62" s="66"/>
      <c r="S62" s="66"/>
    </row>
    <row r="63" spans="1:19" s="63" customFormat="1" ht="19.5" customHeight="1" x14ac:dyDescent="0.2">
      <c r="A63" s="45"/>
      <c r="B63" s="46"/>
      <c r="C63" s="46"/>
      <c r="D63" s="102"/>
      <c r="E63" s="60"/>
      <c r="F63" s="103"/>
      <c r="G63" s="47"/>
      <c r="H63" s="47"/>
      <c r="I63" s="59"/>
      <c r="J63" s="48"/>
      <c r="K63" s="74"/>
      <c r="L63" s="74"/>
      <c r="M63" s="74"/>
      <c r="N63" s="90"/>
      <c r="O63" s="90"/>
      <c r="P63" s="74"/>
      <c r="Q63" s="66"/>
      <c r="R63" s="66"/>
      <c r="S63" s="66"/>
    </row>
    <row r="64" spans="1:19" s="63" customFormat="1" ht="19.5" customHeight="1" x14ac:dyDescent="0.2">
      <c r="A64" s="45"/>
      <c r="B64" s="46"/>
      <c r="C64" s="46"/>
      <c r="D64" s="102"/>
      <c r="E64" s="60"/>
      <c r="F64" s="103"/>
      <c r="G64" s="47"/>
      <c r="H64" s="47"/>
      <c r="I64" s="59"/>
      <c r="J64" s="48"/>
      <c r="K64" s="74"/>
      <c r="L64" s="74"/>
      <c r="M64" s="74"/>
      <c r="N64" s="90"/>
      <c r="O64" s="90"/>
      <c r="P64" s="74"/>
      <c r="Q64" s="66"/>
      <c r="R64" s="66"/>
      <c r="S64" s="66"/>
    </row>
    <row r="65" spans="1:26" s="63" customFormat="1" ht="19.5" customHeight="1" x14ac:dyDescent="0.2">
      <c r="A65" s="45"/>
      <c r="B65" s="46"/>
      <c r="C65" s="46"/>
      <c r="D65" s="102"/>
      <c r="E65" s="60"/>
      <c r="F65" s="103"/>
      <c r="G65" s="47"/>
      <c r="H65" s="47"/>
      <c r="I65" s="59"/>
      <c r="J65" s="48"/>
      <c r="K65" s="74"/>
      <c r="L65" s="74"/>
      <c r="M65" s="74"/>
      <c r="N65" s="90"/>
      <c r="O65" s="90"/>
      <c r="P65" s="74"/>
      <c r="Q65" s="66"/>
      <c r="R65" s="66"/>
      <c r="S65" s="66"/>
    </row>
    <row r="66" spans="1:26" s="63" customFormat="1" ht="37.5" customHeight="1" x14ac:dyDescent="0.2">
      <c r="A66" s="84"/>
      <c r="B66" s="85"/>
      <c r="C66" s="85"/>
      <c r="D66" s="149" t="s">
        <v>57</v>
      </c>
      <c r="E66" s="150"/>
      <c r="F66" s="150"/>
      <c r="G66" s="151"/>
      <c r="H66" s="94">
        <f>SUM(H54:H65)</f>
        <v>0</v>
      </c>
      <c r="I66" s="86"/>
      <c r="J66" s="87"/>
      <c r="K66" s="88"/>
      <c r="L66" s="88"/>
      <c r="M66" s="88"/>
      <c r="N66" s="89" t="str">
        <f>IF(SUM(N54:N65)=0,"",SUM(N54:N65))</f>
        <v/>
      </c>
      <c r="O66" s="89" t="str">
        <f>IF(SUM(O54:O65)=0,"",SUM(O54:O65))</f>
        <v/>
      </c>
      <c r="P66" s="66"/>
      <c r="Q66" s="66"/>
      <c r="R66" s="66"/>
      <c r="S66" s="66"/>
    </row>
    <row r="67" spans="1:26" s="63" customFormat="1" x14ac:dyDescent="0.2">
      <c r="X67" s="91"/>
      <c r="Y67" s="91"/>
      <c r="Z67" s="91"/>
    </row>
    <row r="68" spans="1:26" s="68" customFormat="1" ht="20.25" customHeight="1" x14ac:dyDescent="0.2">
      <c r="B68" s="69"/>
      <c r="C68" s="69"/>
      <c r="E68" s="70"/>
    </row>
    <row r="70" spans="1:26" s="66" customFormat="1" ht="40.5" customHeight="1" x14ac:dyDescent="0.2">
      <c r="A70" s="92" t="s">
        <v>53</v>
      </c>
      <c r="B70" s="129"/>
      <c r="C70" s="130"/>
      <c r="D70" s="131"/>
      <c r="E70" s="127" t="s">
        <v>54</v>
      </c>
      <c r="F70" s="128"/>
      <c r="G70" s="129"/>
      <c r="H70" s="130"/>
      <c r="I70" s="131"/>
      <c r="L70" s="71"/>
    </row>
    <row r="71" spans="1:26" s="66" customFormat="1" ht="40.5" customHeight="1" x14ac:dyDescent="0.2">
      <c r="A71" s="92" t="s">
        <v>65</v>
      </c>
      <c r="B71" s="53"/>
      <c r="C71" s="54"/>
      <c r="D71" s="55"/>
      <c r="E71" s="96" t="s">
        <v>55</v>
      </c>
      <c r="F71" s="56" t="s">
        <v>63</v>
      </c>
      <c r="G71" s="122"/>
      <c r="H71" s="121" t="s">
        <v>64</v>
      </c>
      <c r="I71" s="123"/>
      <c r="J71" s="57"/>
      <c r="M71" s="71"/>
    </row>
    <row r="72" spans="1:26" s="81" customFormat="1" ht="20.25" customHeight="1" x14ac:dyDescent="0.2">
      <c r="A72" s="79"/>
      <c r="B72" s="79"/>
      <c r="C72" s="79"/>
      <c r="D72" s="80"/>
      <c r="E72" s="71"/>
      <c r="F72" s="71"/>
      <c r="G72" s="71"/>
      <c r="H72" s="71"/>
      <c r="I72" s="71"/>
      <c r="J72" s="71"/>
      <c r="K72" s="71"/>
      <c r="L72" s="71"/>
      <c r="M72" s="71"/>
    </row>
    <row r="73" spans="1:26" s="49" customFormat="1" ht="24.75" customHeight="1" x14ac:dyDescent="0.25">
      <c r="A73" s="152" t="s">
        <v>44</v>
      </c>
      <c r="B73" s="152"/>
      <c r="C73" s="152"/>
      <c r="D73" s="134" t="s">
        <v>45</v>
      </c>
      <c r="E73" s="135"/>
      <c r="F73" s="135"/>
      <c r="G73" s="136"/>
      <c r="H73" s="152" t="s">
        <v>46</v>
      </c>
      <c r="I73" s="152"/>
      <c r="J73" s="152"/>
      <c r="K73" s="148" t="s">
        <v>40</v>
      </c>
      <c r="L73" s="148"/>
      <c r="M73" s="148"/>
      <c r="N73" s="148"/>
      <c r="O73" s="148"/>
      <c r="P73" s="148"/>
      <c r="Q73" s="72"/>
      <c r="R73" s="72"/>
      <c r="S73" s="72"/>
    </row>
    <row r="74" spans="1:26" s="63" customFormat="1" ht="36" customHeight="1" x14ac:dyDescent="0.2">
      <c r="A74" s="83" t="s">
        <v>42</v>
      </c>
      <c r="B74" s="83" t="s">
        <v>19</v>
      </c>
      <c r="C74" s="83" t="s">
        <v>43</v>
      </c>
      <c r="D74" s="83" t="s">
        <v>56</v>
      </c>
      <c r="E74" s="83" t="s">
        <v>67</v>
      </c>
      <c r="F74" s="83" t="s">
        <v>66</v>
      </c>
      <c r="G74" s="83" t="s">
        <v>68</v>
      </c>
      <c r="H74" s="83" t="s">
        <v>18</v>
      </c>
      <c r="I74" s="83" t="s">
        <v>17</v>
      </c>
      <c r="J74" s="83" t="s">
        <v>16</v>
      </c>
      <c r="K74" s="98" t="s">
        <v>37</v>
      </c>
      <c r="L74" s="98" t="s">
        <v>38</v>
      </c>
      <c r="M74" s="98" t="s">
        <v>39</v>
      </c>
      <c r="N74" s="98" t="s">
        <v>20</v>
      </c>
      <c r="O74" s="98" t="s">
        <v>34</v>
      </c>
      <c r="P74" s="98" t="s">
        <v>1</v>
      </c>
      <c r="Q74" s="66"/>
      <c r="R74" s="66"/>
      <c r="S74" s="66"/>
    </row>
    <row r="75" spans="1:26" s="63" customFormat="1" ht="19.5" customHeight="1" x14ac:dyDescent="0.2">
      <c r="A75" s="45"/>
      <c r="B75" s="46"/>
      <c r="C75" s="46"/>
      <c r="D75" s="102"/>
      <c r="E75" s="60"/>
      <c r="F75" s="103"/>
      <c r="G75" s="47"/>
      <c r="H75" s="47"/>
      <c r="I75" s="59"/>
      <c r="J75" s="48"/>
      <c r="K75" s="74"/>
      <c r="L75" s="74"/>
      <c r="M75" s="74"/>
      <c r="N75" s="90"/>
      <c r="O75" s="90"/>
      <c r="P75" s="74"/>
      <c r="Q75" s="66"/>
      <c r="R75" s="66"/>
      <c r="S75" s="66"/>
    </row>
    <row r="76" spans="1:26" s="63" customFormat="1" ht="19.5" customHeight="1" x14ac:dyDescent="0.2">
      <c r="A76" s="45"/>
      <c r="B76" s="46"/>
      <c r="C76" s="46"/>
      <c r="D76" s="102"/>
      <c r="E76" s="60"/>
      <c r="F76" s="103"/>
      <c r="G76" s="47"/>
      <c r="H76" s="47"/>
      <c r="I76" s="59"/>
      <c r="J76" s="48"/>
      <c r="K76" s="74"/>
      <c r="L76" s="74"/>
      <c r="M76" s="74"/>
      <c r="N76" s="90"/>
      <c r="O76" s="90"/>
      <c r="P76" s="74"/>
      <c r="Q76" s="66"/>
      <c r="R76" s="66"/>
      <c r="S76" s="66"/>
    </row>
    <row r="77" spans="1:26" s="63" customFormat="1" ht="19.5" customHeight="1" x14ac:dyDescent="0.2">
      <c r="A77" s="45"/>
      <c r="B77" s="46"/>
      <c r="C77" s="46"/>
      <c r="D77" s="102"/>
      <c r="E77" s="60"/>
      <c r="F77" s="103"/>
      <c r="G77" s="47"/>
      <c r="H77" s="47"/>
      <c r="I77" s="59"/>
      <c r="J77" s="48"/>
      <c r="K77" s="74"/>
      <c r="L77" s="74"/>
      <c r="M77" s="74"/>
      <c r="N77" s="90"/>
      <c r="O77" s="90"/>
      <c r="P77" s="74"/>
      <c r="Q77" s="66"/>
      <c r="R77" s="66"/>
      <c r="S77" s="66"/>
    </row>
    <row r="78" spans="1:26" s="63" customFormat="1" ht="19.5" customHeight="1" x14ac:dyDescent="0.2">
      <c r="A78" s="45"/>
      <c r="B78" s="46"/>
      <c r="C78" s="46"/>
      <c r="D78" s="102"/>
      <c r="E78" s="60"/>
      <c r="F78" s="103"/>
      <c r="G78" s="47"/>
      <c r="H78" s="47"/>
      <c r="I78" s="59"/>
      <c r="J78" s="48"/>
      <c r="K78" s="74"/>
      <c r="L78" s="74"/>
      <c r="M78" s="74"/>
      <c r="N78" s="90"/>
      <c r="O78" s="90"/>
      <c r="P78" s="74"/>
      <c r="Q78" s="66"/>
      <c r="R78" s="66"/>
      <c r="S78" s="66"/>
    </row>
    <row r="79" spans="1:26" s="63" customFormat="1" ht="19.5" customHeight="1" x14ac:dyDescent="0.2">
      <c r="A79" s="45"/>
      <c r="B79" s="46"/>
      <c r="C79" s="46"/>
      <c r="D79" s="102"/>
      <c r="E79" s="60"/>
      <c r="F79" s="103"/>
      <c r="G79" s="47"/>
      <c r="H79" s="47"/>
      <c r="I79" s="59"/>
      <c r="J79" s="48"/>
      <c r="K79" s="74"/>
      <c r="L79" s="74"/>
      <c r="M79" s="74"/>
      <c r="N79" s="90"/>
      <c r="O79" s="90"/>
      <c r="P79" s="74"/>
      <c r="Q79" s="66"/>
      <c r="R79" s="66"/>
      <c r="S79" s="66"/>
    </row>
    <row r="80" spans="1:26" s="63" customFormat="1" ht="19.5" customHeight="1" x14ac:dyDescent="0.2">
      <c r="A80" s="45"/>
      <c r="B80" s="46"/>
      <c r="C80" s="46"/>
      <c r="D80" s="102"/>
      <c r="E80" s="60"/>
      <c r="F80" s="103"/>
      <c r="G80" s="47"/>
      <c r="H80" s="47"/>
      <c r="I80" s="59"/>
      <c r="J80" s="48"/>
      <c r="K80" s="74"/>
      <c r="L80" s="74"/>
      <c r="M80" s="74"/>
      <c r="N80" s="90"/>
      <c r="O80" s="90"/>
      <c r="P80" s="74"/>
      <c r="Q80" s="66"/>
      <c r="R80" s="66"/>
      <c r="S80" s="66"/>
    </row>
    <row r="81" spans="1:26" s="63" customFormat="1" ht="19.5" customHeight="1" x14ac:dyDescent="0.2">
      <c r="A81" s="45"/>
      <c r="B81" s="46"/>
      <c r="C81" s="46"/>
      <c r="D81" s="102"/>
      <c r="E81" s="60"/>
      <c r="F81" s="103"/>
      <c r="G81" s="47"/>
      <c r="H81" s="47"/>
      <c r="I81" s="59"/>
      <c r="J81" s="48"/>
      <c r="K81" s="74"/>
      <c r="L81" s="74"/>
      <c r="M81" s="74"/>
      <c r="N81" s="90"/>
      <c r="O81" s="90"/>
      <c r="P81" s="74"/>
      <c r="Q81" s="66"/>
      <c r="R81" s="66"/>
      <c r="S81" s="66"/>
    </row>
    <row r="82" spans="1:26" s="63" customFormat="1" ht="19.5" customHeight="1" x14ac:dyDescent="0.2">
      <c r="A82" s="45"/>
      <c r="B82" s="46"/>
      <c r="C82" s="46"/>
      <c r="D82" s="102"/>
      <c r="E82" s="60"/>
      <c r="F82" s="103"/>
      <c r="G82" s="47"/>
      <c r="H82" s="47"/>
      <c r="I82" s="59"/>
      <c r="J82" s="48"/>
      <c r="K82" s="74"/>
      <c r="L82" s="74"/>
      <c r="M82" s="74"/>
      <c r="N82" s="90"/>
      <c r="O82" s="90"/>
      <c r="P82" s="74"/>
      <c r="Q82" s="66"/>
      <c r="R82" s="66"/>
      <c r="S82" s="66"/>
    </row>
    <row r="83" spans="1:26" s="63" customFormat="1" ht="19.5" customHeight="1" x14ac:dyDescent="0.2">
      <c r="A83" s="45"/>
      <c r="B83" s="46"/>
      <c r="C83" s="46"/>
      <c r="D83" s="102"/>
      <c r="E83" s="60"/>
      <c r="F83" s="103"/>
      <c r="G83" s="47"/>
      <c r="H83" s="47"/>
      <c r="I83" s="59"/>
      <c r="J83" s="48"/>
      <c r="K83" s="74"/>
      <c r="L83" s="74"/>
      <c r="M83" s="74"/>
      <c r="N83" s="90"/>
      <c r="O83" s="90"/>
      <c r="P83" s="74"/>
      <c r="Q83" s="66"/>
      <c r="R83" s="66"/>
      <c r="S83" s="66"/>
    </row>
    <row r="84" spans="1:26" s="63" customFormat="1" ht="19.5" customHeight="1" x14ac:dyDescent="0.2">
      <c r="A84" s="45"/>
      <c r="B84" s="46"/>
      <c r="C84" s="46"/>
      <c r="D84" s="102"/>
      <c r="E84" s="60"/>
      <c r="F84" s="103"/>
      <c r="G84" s="47"/>
      <c r="H84" s="47"/>
      <c r="I84" s="59"/>
      <c r="J84" s="48"/>
      <c r="K84" s="74"/>
      <c r="L84" s="74"/>
      <c r="M84" s="74"/>
      <c r="N84" s="90"/>
      <c r="O84" s="90"/>
      <c r="P84" s="74"/>
      <c r="Q84" s="66"/>
      <c r="R84" s="66"/>
      <c r="S84" s="66"/>
    </row>
    <row r="85" spans="1:26" s="63" customFormat="1" ht="19.5" customHeight="1" x14ac:dyDescent="0.2">
      <c r="A85" s="45"/>
      <c r="B85" s="46"/>
      <c r="C85" s="46"/>
      <c r="D85" s="102"/>
      <c r="E85" s="60"/>
      <c r="F85" s="103"/>
      <c r="G85" s="47"/>
      <c r="H85" s="47"/>
      <c r="I85" s="59"/>
      <c r="J85" s="48"/>
      <c r="K85" s="74"/>
      <c r="L85" s="74"/>
      <c r="M85" s="74"/>
      <c r="N85" s="90"/>
      <c r="O85" s="90"/>
      <c r="P85" s="74"/>
      <c r="Q85" s="66"/>
      <c r="R85" s="66"/>
      <c r="S85" s="66"/>
    </row>
    <row r="86" spans="1:26" s="63" customFormat="1" ht="19.5" customHeight="1" x14ac:dyDescent="0.2">
      <c r="A86" s="45"/>
      <c r="B86" s="46"/>
      <c r="C86" s="46"/>
      <c r="D86" s="102"/>
      <c r="E86" s="60"/>
      <c r="F86" s="103"/>
      <c r="G86" s="47"/>
      <c r="H86" s="47"/>
      <c r="I86" s="59"/>
      <c r="J86" s="48"/>
      <c r="K86" s="74"/>
      <c r="L86" s="74"/>
      <c r="M86" s="74"/>
      <c r="N86" s="90"/>
      <c r="O86" s="90"/>
      <c r="P86" s="74"/>
      <c r="Q86" s="66"/>
      <c r="R86" s="66"/>
      <c r="S86" s="66"/>
    </row>
    <row r="87" spans="1:26" s="63" customFormat="1" ht="37.5" customHeight="1" x14ac:dyDescent="0.2">
      <c r="A87" s="84"/>
      <c r="B87" s="85"/>
      <c r="C87" s="85"/>
      <c r="D87" s="149" t="s">
        <v>57</v>
      </c>
      <c r="E87" s="150"/>
      <c r="F87" s="150"/>
      <c r="G87" s="151"/>
      <c r="H87" s="94">
        <f>SUM(H75:H86)</f>
        <v>0</v>
      </c>
      <c r="I87" s="86"/>
      <c r="J87" s="87"/>
      <c r="K87" s="88"/>
      <c r="L87" s="88"/>
      <c r="M87" s="88"/>
      <c r="N87" s="89" t="str">
        <f>IF(SUM(N75:N86)=0,"",SUM(N75:N86))</f>
        <v/>
      </c>
      <c r="O87" s="89" t="str">
        <f>IF(SUM(O75:O86)=0,"",SUM(O75:O86))</f>
        <v/>
      </c>
      <c r="P87" s="66"/>
      <c r="Q87" s="66"/>
      <c r="R87" s="66"/>
      <c r="S87" s="66"/>
    </row>
    <row r="88" spans="1:26" s="63" customFormat="1" x14ac:dyDescent="0.2">
      <c r="X88" s="91"/>
      <c r="Y88" s="91"/>
      <c r="Z88" s="91"/>
    </row>
    <row r="89" spans="1:26" s="68" customFormat="1" ht="20.25" customHeight="1" x14ac:dyDescent="0.2">
      <c r="B89" s="69"/>
      <c r="C89" s="69"/>
      <c r="E89" s="70"/>
    </row>
    <row r="91" spans="1:26" s="66" customFormat="1" ht="40.5" customHeight="1" x14ac:dyDescent="0.2">
      <c r="A91" s="92" t="s">
        <v>53</v>
      </c>
      <c r="B91" s="129"/>
      <c r="C91" s="130"/>
      <c r="D91" s="131"/>
      <c r="E91" s="127" t="s">
        <v>54</v>
      </c>
      <c r="F91" s="128"/>
      <c r="G91" s="129"/>
      <c r="H91" s="130"/>
      <c r="I91" s="131"/>
      <c r="L91" s="71"/>
    </row>
    <row r="92" spans="1:26" s="66" customFormat="1" ht="40.5" customHeight="1" x14ac:dyDescent="0.2">
      <c r="A92" s="92" t="s">
        <v>65</v>
      </c>
      <c r="B92" s="53"/>
      <c r="C92" s="54"/>
      <c r="D92" s="55"/>
      <c r="E92" s="96" t="s">
        <v>55</v>
      </c>
      <c r="F92" s="56" t="s">
        <v>63</v>
      </c>
      <c r="G92" s="122"/>
      <c r="H92" s="121" t="s">
        <v>64</v>
      </c>
      <c r="I92" s="123"/>
      <c r="J92" s="57"/>
      <c r="M92" s="71"/>
    </row>
    <row r="93" spans="1:26" s="81" customFormat="1" ht="20.25" customHeight="1" x14ac:dyDescent="0.2">
      <c r="A93" s="79"/>
      <c r="B93" s="79"/>
      <c r="C93" s="79"/>
      <c r="D93" s="80"/>
      <c r="E93" s="71"/>
      <c r="F93" s="71"/>
      <c r="G93" s="71"/>
      <c r="H93" s="71"/>
      <c r="I93" s="71"/>
      <c r="J93" s="71"/>
      <c r="K93" s="71"/>
      <c r="L93" s="71"/>
      <c r="M93" s="71"/>
    </row>
    <row r="94" spans="1:26" s="49" customFormat="1" ht="24.75" customHeight="1" x14ac:dyDescent="0.25">
      <c r="A94" s="152" t="s">
        <v>44</v>
      </c>
      <c r="B94" s="152"/>
      <c r="C94" s="152"/>
      <c r="D94" s="134" t="s">
        <v>45</v>
      </c>
      <c r="E94" s="135"/>
      <c r="F94" s="135"/>
      <c r="G94" s="136"/>
      <c r="H94" s="152" t="s">
        <v>46</v>
      </c>
      <c r="I94" s="152"/>
      <c r="J94" s="152"/>
      <c r="K94" s="148" t="s">
        <v>40</v>
      </c>
      <c r="L94" s="148"/>
      <c r="M94" s="148"/>
      <c r="N94" s="148"/>
      <c r="O94" s="148"/>
      <c r="P94" s="148"/>
      <c r="Q94" s="72"/>
      <c r="R94" s="72"/>
      <c r="S94" s="72"/>
    </row>
    <row r="95" spans="1:26" s="63" customFormat="1" ht="36" customHeight="1" x14ac:dyDescent="0.2">
      <c r="A95" s="83" t="s">
        <v>42</v>
      </c>
      <c r="B95" s="83" t="s">
        <v>19</v>
      </c>
      <c r="C95" s="83" t="s">
        <v>43</v>
      </c>
      <c r="D95" s="83" t="s">
        <v>56</v>
      </c>
      <c r="E95" s="83" t="s">
        <v>67</v>
      </c>
      <c r="F95" s="83" t="s">
        <v>66</v>
      </c>
      <c r="G95" s="83" t="s">
        <v>68</v>
      </c>
      <c r="H95" s="83" t="s">
        <v>18</v>
      </c>
      <c r="I95" s="83" t="s">
        <v>17</v>
      </c>
      <c r="J95" s="83" t="s">
        <v>16</v>
      </c>
      <c r="K95" s="98" t="s">
        <v>37</v>
      </c>
      <c r="L95" s="98" t="s">
        <v>38</v>
      </c>
      <c r="M95" s="98" t="s">
        <v>39</v>
      </c>
      <c r="N95" s="98" t="s">
        <v>20</v>
      </c>
      <c r="O95" s="98" t="s">
        <v>34</v>
      </c>
      <c r="P95" s="98" t="s">
        <v>1</v>
      </c>
      <c r="Q95" s="66"/>
      <c r="R95" s="66"/>
      <c r="S95" s="66"/>
    </row>
    <row r="96" spans="1:26" s="63" customFormat="1" ht="19.5" customHeight="1" x14ac:dyDescent="0.2">
      <c r="A96" s="45"/>
      <c r="B96" s="46"/>
      <c r="C96" s="46"/>
      <c r="D96" s="102"/>
      <c r="E96" s="60"/>
      <c r="F96" s="103"/>
      <c r="G96" s="47"/>
      <c r="H96" s="47"/>
      <c r="I96" s="59"/>
      <c r="J96" s="48"/>
      <c r="K96" s="74"/>
      <c r="L96" s="74"/>
      <c r="M96" s="74"/>
      <c r="N96" s="90"/>
      <c r="O96" s="90"/>
      <c r="P96" s="74"/>
      <c r="Q96" s="66"/>
      <c r="R96" s="66"/>
      <c r="S96" s="66"/>
    </row>
    <row r="97" spans="1:26" s="63" customFormat="1" ht="19.5" customHeight="1" x14ac:dyDescent="0.2">
      <c r="A97" s="45"/>
      <c r="B97" s="46"/>
      <c r="C97" s="46"/>
      <c r="D97" s="102"/>
      <c r="E97" s="60"/>
      <c r="F97" s="103"/>
      <c r="G97" s="47"/>
      <c r="H97" s="47"/>
      <c r="I97" s="59"/>
      <c r="J97" s="48"/>
      <c r="K97" s="74"/>
      <c r="L97" s="74"/>
      <c r="M97" s="74"/>
      <c r="N97" s="90"/>
      <c r="O97" s="90"/>
      <c r="P97" s="74"/>
      <c r="Q97" s="66"/>
      <c r="R97" s="66"/>
      <c r="S97" s="66"/>
    </row>
    <row r="98" spans="1:26" s="63" customFormat="1" ht="19.5" customHeight="1" x14ac:dyDescent="0.2">
      <c r="A98" s="45"/>
      <c r="B98" s="46"/>
      <c r="C98" s="46"/>
      <c r="D98" s="102"/>
      <c r="E98" s="60"/>
      <c r="F98" s="103"/>
      <c r="G98" s="47"/>
      <c r="H98" s="47"/>
      <c r="I98" s="59"/>
      <c r="J98" s="48"/>
      <c r="K98" s="74"/>
      <c r="L98" s="74"/>
      <c r="M98" s="74"/>
      <c r="N98" s="90"/>
      <c r="O98" s="90"/>
      <c r="P98" s="74"/>
      <c r="Q98" s="66"/>
      <c r="R98" s="66"/>
      <c r="S98" s="66"/>
    </row>
    <row r="99" spans="1:26" s="63" customFormat="1" ht="19.5" customHeight="1" x14ac:dyDescent="0.2">
      <c r="A99" s="45"/>
      <c r="B99" s="46"/>
      <c r="C99" s="46"/>
      <c r="D99" s="102"/>
      <c r="E99" s="60"/>
      <c r="F99" s="103"/>
      <c r="G99" s="47"/>
      <c r="H99" s="47"/>
      <c r="I99" s="59"/>
      <c r="J99" s="48"/>
      <c r="K99" s="74"/>
      <c r="L99" s="74"/>
      <c r="M99" s="74"/>
      <c r="N99" s="90"/>
      <c r="O99" s="90"/>
      <c r="P99" s="74"/>
      <c r="Q99" s="66"/>
      <c r="R99" s="66"/>
      <c r="S99" s="66"/>
    </row>
    <row r="100" spans="1:26" s="63" customFormat="1" ht="19.5" customHeight="1" x14ac:dyDescent="0.2">
      <c r="A100" s="45"/>
      <c r="B100" s="46"/>
      <c r="C100" s="46"/>
      <c r="D100" s="102"/>
      <c r="E100" s="60"/>
      <c r="F100" s="103"/>
      <c r="G100" s="47"/>
      <c r="H100" s="47"/>
      <c r="I100" s="59"/>
      <c r="J100" s="48"/>
      <c r="K100" s="74"/>
      <c r="L100" s="74"/>
      <c r="M100" s="74"/>
      <c r="N100" s="90"/>
      <c r="O100" s="90"/>
      <c r="P100" s="74"/>
      <c r="Q100" s="66"/>
      <c r="R100" s="66"/>
      <c r="S100" s="66"/>
    </row>
    <row r="101" spans="1:26" s="63" customFormat="1" ht="19.5" customHeight="1" x14ac:dyDescent="0.2">
      <c r="A101" s="45"/>
      <c r="B101" s="46"/>
      <c r="C101" s="46"/>
      <c r="D101" s="102"/>
      <c r="E101" s="60"/>
      <c r="F101" s="103"/>
      <c r="G101" s="47"/>
      <c r="H101" s="47"/>
      <c r="I101" s="59"/>
      <c r="J101" s="48"/>
      <c r="K101" s="74"/>
      <c r="L101" s="74"/>
      <c r="M101" s="74"/>
      <c r="N101" s="90"/>
      <c r="O101" s="90"/>
      <c r="P101" s="74"/>
      <c r="Q101" s="66"/>
      <c r="R101" s="66"/>
      <c r="S101" s="66"/>
    </row>
    <row r="102" spans="1:26" s="63" customFormat="1" ht="19.5" customHeight="1" x14ac:dyDescent="0.2">
      <c r="A102" s="45"/>
      <c r="B102" s="46"/>
      <c r="C102" s="46"/>
      <c r="D102" s="102"/>
      <c r="E102" s="60"/>
      <c r="F102" s="103"/>
      <c r="G102" s="47"/>
      <c r="H102" s="47"/>
      <c r="I102" s="59"/>
      <c r="J102" s="48"/>
      <c r="K102" s="74"/>
      <c r="L102" s="74"/>
      <c r="M102" s="74"/>
      <c r="N102" s="90"/>
      <c r="O102" s="90"/>
      <c r="P102" s="74"/>
      <c r="Q102" s="66"/>
      <c r="R102" s="66"/>
      <c r="S102" s="66"/>
    </row>
    <row r="103" spans="1:26" s="63" customFormat="1" ht="19.5" customHeight="1" x14ac:dyDescent="0.2">
      <c r="A103" s="45"/>
      <c r="B103" s="46"/>
      <c r="C103" s="46"/>
      <c r="D103" s="102"/>
      <c r="E103" s="60"/>
      <c r="F103" s="103"/>
      <c r="G103" s="47"/>
      <c r="H103" s="47"/>
      <c r="I103" s="59"/>
      <c r="J103" s="48"/>
      <c r="K103" s="74"/>
      <c r="L103" s="74"/>
      <c r="M103" s="74"/>
      <c r="N103" s="90"/>
      <c r="O103" s="90"/>
      <c r="P103" s="74"/>
      <c r="Q103" s="66"/>
      <c r="R103" s="66"/>
      <c r="S103" s="66"/>
    </row>
    <row r="104" spans="1:26" s="63" customFormat="1" ht="19.5" customHeight="1" x14ac:dyDescent="0.2">
      <c r="A104" s="45"/>
      <c r="B104" s="46"/>
      <c r="C104" s="46"/>
      <c r="D104" s="102"/>
      <c r="E104" s="60"/>
      <c r="F104" s="103"/>
      <c r="G104" s="47"/>
      <c r="H104" s="47"/>
      <c r="I104" s="59"/>
      <c r="J104" s="48"/>
      <c r="K104" s="74"/>
      <c r="L104" s="74"/>
      <c r="M104" s="74"/>
      <c r="N104" s="90"/>
      <c r="O104" s="90"/>
      <c r="P104" s="74"/>
      <c r="Q104" s="66"/>
      <c r="R104" s="66"/>
      <c r="S104" s="66"/>
    </row>
    <row r="105" spans="1:26" s="63" customFormat="1" ht="19.5" customHeight="1" x14ac:dyDescent="0.2">
      <c r="A105" s="45"/>
      <c r="B105" s="46"/>
      <c r="C105" s="46"/>
      <c r="D105" s="102"/>
      <c r="E105" s="60"/>
      <c r="F105" s="103"/>
      <c r="G105" s="47"/>
      <c r="H105" s="47"/>
      <c r="I105" s="59"/>
      <c r="J105" s="48"/>
      <c r="K105" s="74"/>
      <c r="L105" s="74"/>
      <c r="M105" s="74"/>
      <c r="N105" s="90"/>
      <c r="O105" s="90"/>
      <c r="P105" s="74"/>
      <c r="Q105" s="66"/>
      <c r="R105" s="66"/>
      <c r="S105" s="66"/>
    </row>
    <row r="106" spans="1:26" s="63" customFormat="1" ht="19.5" customHeight="1" x14ac:dyDescent="0.2">
      <c r="A106" s="45"/>
      <c r="B106" s="46"/>
      <c r="C106" s="46"/>
      <c r="D106" s="102"/>
      <c r="E106" s="60"/>
      <c r="F106" s="103"/>
      <c r="G106" s="47"/>
      <c r="H106" s="47"/>
      <c r="I106" s="59"/>
      <c r="J106" s="48"/>
      <c r="K106" s="74"/>
      <c r="L106" s="74"/>
      <c r="M106" s="74"/>
      <c r="N106" s="90"/>
      <c r="O106" s="90"/>
      <c r="P106" s="74"/>
      <c r="Q106" s="66"/>
      <c r="R106" s="66"/>
      <c r="S106" s="66"/>
    </row>
    <row r="107" spans="1:26" s="63" customFormat="1" ht="19.5" customHeight="1" x14ac:dyDescent="0.2">
      <c r="A107" s="45"/>
      <c r="B107" s="46"/>
      <c r="C107" s="46"/>
      <c r="D107" s="102"/>
      <c r="E107" s="60"/>
      <c r="F107" s="103"/>
      <c r="G107" s="47"/>
      <c r="H107" s="47"/>
      <c r="I107" s="59"/>
      <c r="J107" s="48"/>
      <c r="K107" s="74"/>
      <c r="L107" s="74"/>
      <c r="M107" s="74"/>
      <c r="N107" s="90"/>
      <c r="O107" s="90"/>
      <c r="P107" s="74"/>
      <c r="Q107" s="66"/>
      <c r="R107" s="66"/>
      <c r="S107" s="66"/>
    </row>
    <row r="108" spans="1:26" s="63" customFormat="1" ht="37.5" customHeight="1" x14ac:dyDescent="0.2">
      <c r="A108" s="84"/>
      <c r="B108" s="85"/>
      <c r="C108" s="85"/>
      <c r="D108" s="149" t="s">
        <v>57</v>
      </c>
      <c r="E108" s="150"/>
      <c r="F108" s="150"/>
      <c r="G108" s="151"/>
      <c r="H108" s="94">
        <f>SUM(H96:H107)</f>
        <v>0</v>
      </c>
      <c r="I108" s="86"/>
      <c r="J108" s="87"/>
      <c r="K108" s="88"/>
      <c r="L108" s="88"/>
      <c r="M108" s="88"/>
      <c r="N108" s="89" t="str">
        <f>IF(SUM(N96:N107)=0,"",SUM(N96:N107))</f>
        <v/>
      </c>
      <c r="O108" s="89" t="str">
        <f>IF(SUM(O96:O107)=0,"",SUM(O96:O107))</f>
        <v/>
      </c>
      <c r="P108" s="66"/>
      <c r="Q108" s="66"/>
      <c r="R108" s="66"/>
      <c r="S108" s="66"/>
    </row>
    <row r="109" spans="1:26" s="63" customFormat="1" x14ac:dyDescent="0.2">
      <c r="X109" s="91"/>
      <c r="Y109" s="91"/>
      <c r="Z109" s="91"/>
    </row>
    <row r="110" spans="1:26" s="68" customFormat="1" ht="20.25" customHeight="1" x14ac:dyDescent="0.2">
      <c r="B110" s="69"/>
      <c r="C110" s="69"/>
      <c r="E110" s="70"/>
    </row>
    <row r="112" spans="1:26" s="66" customFormat="1" ht="40.5" customHeight="1" x14ac:dyDescent="0.2">
      <c r="A112" s="92" t="s">
        <v>53</v>
      </c>
      <c r="B112" s="129"/>
      <c r="C112" s="130"/>
      <c r="D112" s="131"/>
      <c r="E112" s="127" t="s">
        <v>54</v>
      </c>
      <c r="F112" s="128"/>
      <c r="G112" s="129"/>
      <c r="H112" s="130"/>
      <c r="I112" s="131"/>
      <c r="L112" s="71"/>
    </row>
    <row r="113" spans="1:19" s="66" customFormat="1" ht="40.5" customHeight="1" x14ac:dyDescent="0.2">
      <c r="A113" s="92" t="s">
        <v>65</v>
      </c>
      <c r="B113" s="53"/>
      <c r="C113" s="54"/>
      <c r="D113" s="55"/>
      <c r="E113" s="96" t="s">
        <v>55</v>
      </c>
      <c r="F113" s="56" t="s">
        <v>63</v>
      </c>
      <c r="G113" s="122"/>
      <c r="H113" s="121" t="s">
        <v>64</v>
      </c>
      <c r="I113" s="123"/>
      <c r="J113" s="57"/>
      <c r="M113" s="71"/>
    </row>
    <row r="114" spans="1:19" s="81" customFormat="1" ht="20.25" customHeight="1" x14ac:dyDescent="0.2">
      <c r="A114" s="79"/>
      <c r="B114" s="79"/>
      <c r="C114" s="79"/>
      <c r="D114" s="80"/>
      <c r="E114" s="71"/>
      <c r="F114" s="71"/>
      <c r="G114" s="71"/>
      <c r="H114" s="71"/>
      <c r="I114" s="71"/>
      <c r="J114" s="71"/>
      <c r="K114" s="71"/>
      <c r="L114" s="71"/>
      <c r="M114" s="71"/>
    </row>
    <row r="115" spans="1:19" s="49" customFormat="1" ht="24.75" customHeight="1" x14ac:dyDescent="0.25">
      <c r="A115" s="152" t="s">
        <v>44</v>
      </c>
      <c r="B115" s="152"/>
      <c r="C115" s="152"/>
      <c r="D115" s="134" t="s">
        <v>45</v>
      </c>
      <c r="E115" s="135"/>
      <c r="F115" s="135"/>
      <c r="G115" s="136"/>
      <c r="H115" s="152" t="s">
        <v>46</v>
      </c>
      <c r="I115" s="152"/>
      <c r="J115" s="152"/>
      <c r="K115" s="148" t="s">
        <v>40</v>
      </c>
      <c r="L115" s="148"/>
      <c r="M115" s="148"/>
      <c r="N115" s="148"/>
      <c r="O115" s="148"/>
      <c r="P115" s="148"/>
      <c r="Q115" s="72"/>
      <c r="R115" s="72"/>
      <c r="S115" s="72"/>
    </row>
    <row r="116" spans="1:19" s="63" customFormat="1" ht="36" customHeight="1" x14ac:dyDescent="0.2">
      <c r="A116" s="83" t="s">
        <v>42</v>
      </c>
      <c r="B116" s="83" t="s">
        <v>19</v>
      </c>
      <c r="C116" s="83" t="s">
        <v>43</v>
      </c>
      <c r="D116" s="83" t="s">
        <v>56</v>
      </c>
      <c r="E116" s="83" t="s">
        <v>67</v>
      </c>
      <c r="F116" s="83" t="s">
        <v>66</v>
      </c>
      <c r="G116" s="83" t="s">
        <v>68</v>
      </c>
      <c r="H116" s="83" t="s">
        <v>18</v>
      </c>
      <c r="I116" s="83" t="s">
        <v>17</v>
      </c>
      <c r="J116" s="83" t="s">
        <v>16</v>
      </c>
      <c r="K116" s="98" t="s">
        <v>37</v>
      </c>
      <c r="L116" s="98" t="s">
        <v>38</v>
      </c>
      <c r="M116" s="98" t="s">
        <v>39</v>
      </c>
      <c r="N116" s="98" t="s">
        <v>20</v>
      </c>
      <c r="O116" s="98" t="s">
        <v>34</v>
      </c>
      <c r="P116" s="98" t="s">
        <v>1</v>
      </c>
      <c r="Q116" s="66"/>
      <c r="R116" s="66"/>
      <c r="S116" s="66"/>
    </row>
    <row r="117" spans="1:19" s="63" customFormat="1" ht="19.5" customHeight="1" x14ac:dyDescent="0.2">
      <c r="A117" s="45"/>
      <c r="B117" s="46"/>
      <c r="C117" s="46"/>
      <c r="D117" s="102"/>
      <c r="E117" s="60"/>
      <c r="F117" s="103"/>
      <c r="G117" s="47"/>
      <c r="H117" s="47"/>
      <c r="I117" s="59"/>
      <c r="J117" s="48"/>
      <c r="K117" s="74"/>
      <c r="L117" s="74"/>
      <c r="M117" s="74"/>
      <c r="N117" s="90"/>
      <c r="O117" s="90"/>
      <c r="P117" s="74"/>
      <c r="Q117" s="66"/>
      <c r="R117" s="66"/>
      <c r="S117" s="66"/>
    </row>
    <row r="118" spans="1:19" s="63" customFormat="1" ht="19.5" customHeight="1" x14ac:dyDescent="0.2">
      <c r="A118" s="45"/>
      <c r="B118" s="46"/>
      <c r="C118" s="46"/>
      <c r="D118" s="102"/>
      <c r="E118" s="60"/>
      <c r="F118" s="103"/>
      <c r="G118" s="47"/>
      <c r="H118" s="47"/>
      <c r="I118" s="59"/>
      <c r="J118" s="48"/>
      <c r="K118" s="74"/>
      <c r="L118" s="74"/>
      <c r="M118" s="74"/>
      <c r="N118" s="90"/>
      <c r="O118" s="90"/>
      <c r="P118" s="74"/>
      <c r="Q118" s="66"/>
      <c r="R118" s="66"/>
      <c r="S118" s="66"/>
    </row>
    <row r="119" spans="1:19" s="63" customFormat="1" ht="19.5" customHeight="1" x14ac:dyDescent="0.2">
      <c r="A119" s="45"/>
      <c r="B119" s="46"/>
      <c r="C119" s="46"/>
      <c r="D119" s="102"/>
      <c r="E119" s="60"/>
      <c r="F119" s="103"/>
      <c r="G119" s="47"/>
      <c r="H119" s="47"/>
      <c r="I119" s="59"/>
      <c r="J119" s="48"/>
      <c r="K119" s="74"/>
      <c r="L119" s="74"/>
      <c r="M119" s="74"/>
      <c r="N119" s="90"/>
      <c r="O119" s="90"/>
      <c r="P119" s="74"/>
      <c r="Q119" s="66"/>
      <c r="R119" s="66"/>
      <c r="S119" s="66"/>
    </row>
    <row r="120" spans="1:19" s="63" customFormat="1" ht="19.5" customHeight="1" x14ac:dyDescent="0.2">
      <c r="A120" s="45"/>
      <c r="B120" s="46"/>
      <c r="C120" s="46"/>
      <c r="D120" s="102"/>
      <c r="E120" s="60"/>
      <c r="F120" s="103"/>
      <c r="G120" s="47"/>
      <c r="H120" s="47"/>
      <c r="I120" s="59"/>
      <c r="J120" s="48"/>
      <c r="K120" s="74"/>
      <c r="L120" s="74"/>
      <c r="M120" s="74"/>
      <c r="N120" s="90"/>
      <c r="O120" s="90"/>
      <c r="P120" s="74"/>
      <c r="Q120" s="66"/>
      <c r="R120" s="66"/>
      <c r="S120" s="66"/>
    </row>
    <row r="121" spans="1:19" s="63" customFormat="1" ht="19.5" customHeight="1" x14ac:dyDescent="0.2">
      <c r="A121" s="45"/>
      <c r="B121" s="46"/>
      <c r="C121" s="46"/>
      <c r="D121" s="102"/>
      <c r="E121" s="60"/>
      <c r="F121" s="103"/>
      <c r="G121" s="47"/>
      <c r="H121" s="47"/>
      <c r="I121" s="59"/>
      <c r="J121" s="48"/>
      <c r="K121" s="74"/>
      <c r="L121" s="74"/>
      <c r="M121" s="74"/>
      <c r="N121" s="90"/>
      <c r="O121" s="90"/>
      <c r="P121" s="74"/>
      <c r="Q121" s="66"/>
      <c r="R121" s="66"/>
      <c r="S121" s="66"/>
    </row>
    <row r="122" spans="1:19" s="63" customFormat="1" ht="19.5" customHeight="1" x14ac:dyDescent="0.2">
      <c r="A122" s="45"/>
      <c r="B122" s="46"/>
      <c r="C122" s="46"/>
      <c r="D122" s="102"/>
      <c r="E122" s="60"/>
      <c r="F122" s="103"/>
      <c r="G122" s="47"/>
      <c r="H122" s="47"/>
      <c r="I122" s="59"/>
      <c r="J122" s="48"/>
      <c r="K122" s="74"/>
      <c r="L122" s="74"/>
      <c r="M122" s="74"/>
      <c r="N122" s="90"/>
      <c r="O122" s="90"/>
      <c r="P122" s="74"/>
      <c r="Q122" s="66"/>
      <c r="R122" s="66"/>
      <c r="S122" s="66"/>
    </row>
    <row r="123" spans="1:19" s="63" customFormat="1" ht="19.5" customHeight="1" x14ac:dyDescent="0.2">
      <c r="A123" s="45"/>
      <c r="B123" s="46"/>
      <c r="C123" s="46"/>
      <c r="D123" s="102"/>
      <c r="E123" s="60"/>
      <c r="F123" s="103"/>
      <c r="G123" s="47"/>
      <c r="H123" s="47"/>
      <c r="I123" s="59"/>
      <c r="J123" s="48"/>
      <c r="K123" s="74"/>
      <c r="L123" s="74"/>
      <c r="M123" s="74"/>
      <c r="N123" s="90"/>
      <c r="O123" s="90"/>
      <c r="P123" s="74"/>
      <c r="Q123" s="66"/>
      <c r="R123" s="66"/>
      <c r="S123" s="66"/>
    </row>
    <row r="124" spans="1:19" s="63" customFormat="1" ht="19.5" customHeight="1" x14ac:dyDescent="0.2">
      <c r="A124" s="45"/>
      <c r="B124" s="46"/>
      <c r="C124" s="46"/>
      <c r="D124" s="102"/>
      <c r="E124" s="60"/>
      <c r="F124" s="103"/>
      <c r="G124" s="47"/>
      <c r="H124" s="47"/>
      <c r="I124" s="59"/>
      <c r="J124" s="48"/>
      <c r="K124" s="74"/>
      <c r="L124" s="74"/>
      <c r="M124" s="74"/>
      <c r="N124" s="90"/>
      <c r="O124" s="90"/>
      <c r="P124" s="74"/>
      <c r="Q124" s="66"/>
      <c r="R124" s="66"/>
      <c r="S124" s="66"/>
    </row>
    <row r="125" spans="1:19" s="63" customFormat="1" ht="19.5" customHeight="1" x14ac:dyDescent="0.2">
      <c r="A125" s="45"/>
      <c r="B125" s="46"/>
      <c r="C125" s="46"/>
      <c r="D125" s="102"/>
      <c r="E125" s="60"/>
      <c r="F125" s="103"/>
      <c r="G125" s="47"/>
      <c r="H125" s="47"/>
      <c r="I125" s="59"/>
      <c r="J125" s="48"/>
      <c r="K125" s="74"/>
      <c r="L125" s="74"/>
      <c r="M125" s="74"/>
      <c r="N125" s="90"/>
      <c r="O125" s="90"/>
      <c r="P125" s="74"/>
      <c r="Q125" s="66"/>
      <c r="R125" s="66"/>
      <c r="S125" s="66"/>
    </row>
    <row r="126" spans="1:19" s="63" customFormat="1" ht="19.5" customHeight="1" x14ac:dyDescent="0.2">
      <c r="A126" s="45"/>
      <c r="B126" s="46"/>
      <c r="C126" s="46"/>
      <c r="D126" s="102"/>
      <c r="E126" s="60"/>
      <c r="F126" s="103"/>
      <c r="G126" s="47"/>
      <c r="H126" s="47"/>
      <c r="I126" s="59"/>
      <c r="J126" s="48"/>
      <c r="K126" s="74"/>
      <c r="L126" s="74"/>
      <c r="M126" s="74"/>
      <c r="N126" s="90"/>
      <c r="O126" s="90"/>
      <c r="P126" s="74"/>
      <c r="Q126" s="66"/>
      <c r="R126" s="66"/>
      <c r="S126" s="66"/>
    </row>
    <row r="127" spans="1:19" s="63" customFormat="1" ht="19.5" customHeight="1" x14ac:dyDescent="0.2">
      <c r="A127" s="45"/>
      <c r="B127" s="46"/>
      <c r="C127" s="46"/>
      <c r="D127" s="102"/>
      <c r="E127" s="60"/>
      <c r="F127" s="103"/>
      <c r="G127" s="47"/>
      <c r="H127" s="47"/>
      <c r="I127" s="59"/>
      <c r="J127" s="48"/>
      <c r="K127" s="74"/>
      <c r="L127" s="74"/>
      <c r="M127" s="74"/>
      <c r="N127" s="90"/>
      <c r="O127" s="90"/>
      <c r="P127" s="74"/>
      <c r="Q127" s="66"/>
      <c r="R127" s="66"/>
      <c r="S127" s="66"/>
    </row>
    <row r="128" spans="1:19" s="63" customFormat="1" ht="19.5" customHeight="1" x14ac:dyDescent="0.2">
      <c r="A128" s="45"/>
      <c r="B128" s="46"/>
      <c r="C128" s="46"/>
      <c r="D128" s="102"/>
      <c r="E128" s="60"/>
      <c r="F128" s="103"/>
      <c r="G128" s="47"/>
      <c r="H128" s="47"/>
      <c r="I128" s="59"/>
      <c r="J128" s="48"/>
      <c r="K128" s="74"/>
      <c r="L128" s="74"/>
      <c r="M128" s="74"/>
      <c r="N128" s="90"/>
      <c r="O128" s="90"/>
      <c r="P128" s="74"/>
      <c r="Q128" s="66"/>
      <c r="R128" s="66"/>
      <c r="S128" s="66"/>
    </row>
    <row r="129" spans="1:26" s="63" customFormat="1" ht="37.5" customHeight="1" x14ac:dyDescent="0.2">
      <c r="A129" s="84"/>
      <c r="B129" s="85"/>
      <c r="C129" s="85"/>
      <c r="D129" s="149" t="s">
        <v>57</v>
      </c>
      <c r="E129" s="150"/>
      <c r="F129" s="150"/>
      <c r="G129" s="151"/>
      <c r="H129" s="94">
        <f>SUM(H117:H128)</f>
        <v>0</v>
      </c>
      <c r="I129" s="86"/>
      <c r="J129" s="87"/>
      <c r="K129" s="88"/>
      <c r="L129" s="88"/>
      <c r="M129" s="88"/>
      <c r="N129" s="89" t="str">
        <f>IF(SUM(N117:N128)=0,"",SUM(N117:N128))</f>
        <v/>
      </c>
      <c r="O129" s="89" t="str">
        <f>IF(SUM(O117:O128)=0,"",SUM(O117:O128))</f>
        <v/>
      </c>
      <c r="P129" s="66"/>
      <c r="Q129" s="66"/>
      <c r="R129" s="66"/>
      <c r="S129" s="66"/>
    </row>
    <row r="130" spans="1:26" s="63" customFormat="1" x14ac:dyDescent="0.2">
      <c r="X130" s="91"/>
      <c r="Y130" s="91"/>
      <c r="Z130" s="91"/>
    </row>
    <row r="131" spans="1:26" s="68" customFormat="1" ht="20.25" customHeight="1" x14ac:dyDescent="0.2">
      <c r="B131" s="69"/>
      <c r="C131" s="69"/>
      <c r="E131" s="70"/>
    </row>
  </sheetData>
  <mergeCells count="48">
    <mergeCell ref="K73:P73"/>
    <mergeCell ref="D87:G87"/>
    <mergeCell ref="B91:D91"/>
    <mergeCell ref="E91:F91"/>
    <mergeCell ref="G91:I91"/>
    <mergeCell ref="B70:D70"/>
    <mergeCell ref="E70:F70"/>
    <mergeCell ref="G70:I70"/>
    <mergeCell ref="A73:C73"/>
    <mergeCell ref="D73:G73"/>
    <mergeCell ref="H73:J73"/>
    <mergeCell ref="A52:C52"/>
    <mergeCell ref="D52:G52"/>
    <mergeCell ref="H52:J52"/>
    <mergeCell ref="K52:P52"/>
    <mergeCell ref="D66:G66"/>
    <mergeCell ref="K31:P31"/>
    <mergeCell ref="D45:G45"/>
    <mergeCell ref="B49:D49"/>
    <mergeCell ref="E49:F49"/>
    <mergeCell ref="G49:I49"/>
    <mergeCell ref="B28:D28"/>
    <mergeCell ref="E28:F28"/>
    <mergeCell ref="G28:I28"/>
    <mergeCell ref="A31:C31"/>
    <mergeCell ref="D31:G31"/>
    <mergeCell ref="H31:J31"/>
    <mergeCell ref="K10:P10"/>
    <mergeCell ref="D24:G24"/>
    <mergeCell ref="B7:D7"/>
    <mergeCell ref="E7:F7"/>
    <mergeCell ref="G7:I7"/>
    <mergeCell ref="A10:C10"/>
    <mergeCell ref="D10:G10"/>
    <mergeCell ref="H10:J10"/>
    <mergeCell ref="A94:C94"/>
    <mergeCell ref="D94:G94"/>
    <mergeCell ref="H94:J94"/>
    <mergeCell ref="K94:P94"/>
    <mergeCell ref="D108:G108"/>
    <mergeCell ref="K115:P115"/>
    <mergeCell ref="D129:G129"/>
    <mergeCell ref="B112:D112"/>
    <mergeCell ref="E112:F112"/>
    <mergeCell ref="G112:I112"/>
    <mergeCell ref="A115:C115"/>
    <mergeCell ref="D115:G115"/>
    <mergeCell ref="H115:J115"/>
  </mergeCells>
  <dataValidations count="1">
    <dataValidation type="list" allowBlank="1" showInputMessage="1" showErrorMessage="1" sqref="K12:M23 K33:M44 K54:M65 K75:M86 K96:M107 K117:M128">
      <formula1>"conforme,non conforme"</formula1>
    </dataValidation>
  </dataValidations>
  <pageMargins left="0.70866141732283472" right="0.70866141732283472" top="0.55118110236220474" bottom="0.55118110236220474" header="0.31496062992125984" footer="0.31496062992125984"/>
  <pageSetup paperSize="9" scale="63" fitToHeight="0" orientation="landscape" r:id="rId1"/>
  <rowBreaks count="5" manualBreakCount="5">
    <brk id="27" max="16383" man="1"/>
    <brk id="48" max="16383" man="1"/>
    <brk id="69" max="16383" man="1"/>
    <brk id="90" max="16383" man="1"/>
    <brk id="1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4" sqref="B14"/>
    </sheetView>
  </sheetViews>
  <sheetFormatPr baseColWidth="10" defaultRowHeight="14.25" x14ac:dyDescent="0.2"/>
  <cols>
    <col min="1" max="1" width="43.75" customWidth="1"/>
    <col min="2" max="2" width="34.625" bestFit="1" customWidth="1"/>
    <col min="3" max="3" width="32" bestFit="1" customWidth="1"/>
  </cols>
  <sheetData>
    <row r="1" spans="1:3" ht="15" x14ac:dyDescent="0.25">
      <c r="A1" s="8" t="s">
        <v>58</v>
      </c>
    </row>
    <row r="3" spans="1:3" x14ac:dyDescent="0.2">
      <c r="A3" s="34" t="s">
        <v>47</v>
      </c>
      <c r="B3" s="36" t="s">
        <v>50</v>
      </c>
      <c r="C3" s="36" t="s">
        <v>51</v>
      </c>
    </row>
    <row r="4" spans="1:3" x14ac:dyDescent="0.2">
      <c r="A4" s="35" t="s">
        <v>48</v>
      </c>
      <c r="B4" s="36">
        <v>4890.8525202240198</v>
      </c>
      <c r="C4" s="36">
        <v>0</v>
      </c>
    </row>
    <row r="5" spans="1:3" x14ac:dyDescent="0.2">
      <c r="A5" s="35" t="s">
        <v>0</v>
      </c>
      <c r="B5" s="36">
        <v>513724.76999999996</v>
      </c>
      <c r="C5" s="36">
        <v>0</v>
      </c>
    </row>
    <row r="6" spans="1:3" x14ac:dyDescent="0.2">
      <c r="A6" s="35" t="s">
        <v>2</v>
      </c>
      <c r="B6" s="36">
        <v>49080.289999999994</v>
      </c>
      <c r="C6" s="36">
        <v>0</v>
      </c>
    </row>
    <row r="7" spans="1:3" x14ac:dyDescent="0.2">
      <c r="A7" s="35" t="s">
        <v>29</v>
      </c>
      <c r="B7" s="36">
        <v>7362.0434999999989</v>
      </c>
      <c r="C7" s="36">
        <v>0</v>
      </c>
    </row>
    <row r="8" spans="1:3" x14ac:dyDescent="0.2">
      <c r="A8" s="35" t="s">
        <v>49</v>
      </c>
      <c r="B8" s="36">
        <v>575057.95602022402</v>
      </c>
      <c r="C8" s="36">
        <v>0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B14" sqref="B14"/>
    </sheetView>
  </sheetViews>
  <sheetFormatPr baseColWidth="10" defaultRowHeight="14.25" x14ac:dyDescent="0.2"/>
  <cols>
    <col min="1" max="1" width="53.625" bestFit="1" customWidth="1"/>
  </cols>
  <sheetData>
    <row r="1" spans="1:1" ht="15" x14ac:dyDescent="0.25">
      <c r="A1" s="8" t="s">
        <v>31</v>
      </c>
    </row>
    <row r="2" spans="1:1" x14ac:dyDescent="0.2">
      <c r="A2" s="1" t="s">
        <v>2</v>
      </c>
    </row>
    <row r="3" spans="1:1" x14ac:dyDescent="0.2">
      <c r="A3" s="1" t="s">
        <v>0</v>
      </c>
    </row>
    <row r="4" spans="1:1" x14ac:dyDescent="0.2">
      <c r="A4" s="1" t="s">
        <v>21</v>
      </c>
    </row>
    <row r="5" spans="1:1" x14ac:dyDescent="0.2">
      <c r="A5" s="1" t="s">
        <v>23</v>
      </c>
    </row>
    <row r="6" spans="1:1" x14ac:dyDescent="0.2">
      <c r="A6" s="1" t="s">
        <v>24</v>
      </c>
    </row>
    <row r="7" spans="1:1" x14ac:dyDescent="0.2">
      <c r="A7" s="1" t="s">
        <v>25</v>
      </c>
    </row>
    <row r="8" spans="1:1" x14ac:dyDescent="0.2">
      <c r="A8" s="1" t="s">
        <v>26</v>
      </c>
    </row>
    <row r="9" spans="1:1" x14ac:dyDescent="0.2">
      <c r="A9" s="1" t="s">
        <v>29</v>
      </c>
    </row>
    <row r="10" spans="1:1" x14ac:dyDescent="0.2">
      <c r="A10" s="1" t="s">
        <v>27</v>
      </c>
    </row>
    <row r="11" spans="1:1" x14ac:dyDescent="0.2">
      <c r="A11" s="1" t="s">
        <v>28</v>
      </c>
    </row>
    <row r="12" spans="1:1" x14ac:dyDescent="0.2">
      <c r="A12" s="1" t="s">
        <v>30</v>
      </c>
    </row>
    <row r="13" spans="1:1" x14ac:dyDescent="0.2">
      <c r="A13" s="1" t="s">
        <v>22</v>
      </c>
    </row>
    <row r="14" spans="1:1" x14ac:dyDescent="0.2">
      <c r="A1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Détail - Personnel</vt:lpstr>
      <vt:lpstr>Détail - Déplacements</vt:lpstr>
      <vt:lpstr>Récap par catégorie de dépense</vt:lpstr>
      <vt:lpstr>Liste catégories de dépenses</vt:lpstr>
      <vt:lpstr>'Détail - Déplacements'!Zone_d_impression</vt:lpstr>
      <vt:lpstr>'Détail - Personnel'!Zone_d_impression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Chappaz Amélie</dc:creator>
  <cp:lastModifiedBy>amelie.chappaz</cp:lastModifiedBy>
  <cp:lastPrinted>2019-04-29T09:28:42Z</cp:lastPrinted>
  <dcterms:created xsi:type="dcterms:W3CDTF">2016-07-18T14:00:05Z</dcterms:created>
  <dcterms:modified xsi:type="dcterms:W3CDTF">2019-07-12T12:23:21Z</dcterms:modified>
</cp:coreProperties>
</file>